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600" windowHeight="8730" activeTab="1"/>
  </bookViews>
  <sheets>
    <sheet name="新年度登録用" sheetId="1" r:id="rId1"/>
    <sheet name="※追加登録(4月-8月)用" sheetId="2" r:id="rId2"/>
    <sheet name="※追加登録(9月以降)" sheetId="3" r:id="rId3"/>
    <sheet name="振込先" sheetId="4" r:id="rId4"/>
  </sheets>
  <definedNames>
    <definedName name="_xlnm.Print_Area" localSheetId="1">'※追加登録(4月-8月)用'!$A$1:$R$50</definedName>
    <definedName name="_xlnm.Print_Area" localSheetId="2">'※追加登録(9月以降)'!$A$1:$R$50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35" authorId="0">
      <text>
        <r>
          <rPr>
            <b/>
            <sz val="9"/>
            <rFont val="ＭＳ Ｐゴシック"/>
            <family val="3"/>
          </rPr>
          <t>指導者とスカウトの合計人数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C35" authorId="0">
      <text>
        <r>
          <rPr>
            <b/>
            <sz val="9"/>
            <rFont val="ＭＳ Ｐゴシック"/>
            <family val="3"/>
          </rPr>
          <t>指導者とスカウトの合計人数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C35" authorId="0">
      <text>
        <r>
          <rPr>
            <b/>
            <sz val="9"/>
            <rFont val="ＭＳ Ｐゴシック"/>
            <family val="3"/>
          </rPr>
          <t>指導者とスカウトの合計人数</t>
        </r>
      </text>
    </comment>
    <comment ref="D33" authorId="0">
      <text>
        <r>
          <rPr>
            <b/>
            <sz val="9"/>
            <rFont val="ＭＳ Ｐゴシック"/>
            <family val="3"/>
          </rPr>
          <t>半額</t>
        </r>
      </text>
    </comment>
    <comment ref="D29" authorId="0">
      <text>
        <r>
          <rPr>
            <b/>
            <sz val="9"/>
            <rFont val="ＭＳ Ｐゴシック"/>
            <family val="3"/>
          </rPr>
          <t>半額</t>
        </r>
      </text>
    </comment>
  </commentList>
</comments>
</file>

<file path=xl/sharedStrings.xml><?xml version="1.0" encoding="utf-8"?>
<sst xmlns="http://schemas.openxmlformats.org/spreadsheetml/2006/main" count="368" uniqueCount="68">
  <si>
    <t>地区納入日</t>
  </si>
  <si>
    <r>
      <t>セル</t>
    </r>
    <r>
      <rPr>
        <sz val="8"/>
        <color indexed="10"/>
        <rFont val="ＭＳ Ｐゴシック"/>
        <family val="3"/>
      </rPr>
      <t>のみ</t>
    </r>
    <r>
      <rPr>
        <sz val="8"/>
        <rFont val="ＭＳ Ｐゴシック"/>
        <family val="3"/>
      </rPr>
      <t>入力ください</t>
    </r>
  </si>
  <si>
    <t>兵庫連盟・尼崎地区加盟分担金計算表</t>
  </si>
  <si>
    <t>尼　崎</t>
  </si>
  <si>
    <t>団</t>
  </si>
  <si>
    <t>団委員長</t>
  </si>
  <si>
    <t>記入者名</t>
  </si>
  <si>
    <t>　　　　　　注、指導者は　育成会委員＋団役員＋隊指導者　（スカウトクラブは含まない）</t>
  </si>
  <si>
    <t>隊　数　・人　数　記　入　欄</t>
  </si>
  <si>
    <t>人 数 計</t>
  </si>
  <si>
    <t>隊登録の隊数</t>
  </si>
  <si>
    <t>継　続</t>
  </si>
  <si>
    <t>新規</t>
  </si>
  <si>
    <t>復活</t>
  </si>
  <si>
    <t>県内移籍</t>
  </si>
  <si>
    <t>県外移籍</t>
  </si>
  <si>
    <t>　指導者</t>
  </si>
  <si>
    <t>　スカウト</t>
  </si>
  <si>
    <t>合 計</t>
  </si>
  <si>
    <t>（ 人数 ）</t>
  </si>
  <si>
    <t>指導者</t>
  </si>
  <si>
    <t>スカウト</t>
  </si>
  <si>
    <t>　団委員（育成会含む）</t>
  </si>
  <si>
    <t>­</t>
  </si>
  <si>
    <t>　ビーバー隊</t>
  </si>
  <si>
    <t>　カ　ブ　隊</t>
  </si>
  <si>
    <t>　ボ ー　イ　隊</t>
  </si>
  <si>
    <t>　ベンチャー隊</t>
  </si>
  <si>
    <t>　ローバー隊</t>
  </si>
  <si>
    <t>人　数　計</t>
  </si>
  <si>
    <t>­</t>
  </si>
  <si>
    <t>合　計</t>
  </si>
  <si>
    <t>県　連</t>
  </si>
  <si>
    <t>隊分担金</t>
  </si>
  <si>
    <t>­</t>
  </si>
  <si>
    <t>個人分担金</t>
  </si>
  <si>
    <t>­</t>
  </si>
  <si>
    <t>財団募金</t>
  </si>
  <si>
    <t>­</t>
  </si>
  <si>
    <t>県連小計</t>
  </si>
  <si>
    <t>地　区</t>
  </si>
  <si>
    <t>団分担金計算シート</t>
  </si>
  <si>
    <t>団登録人数</t>
  </si>
  <si>
    <t>名</t>
  </si>
  <si>
    <t>団分担金</t>
  </si>
  <si>
    <t>～100名</t>
  </si>
  <si>
    <t>­</t>
  </si>
  <si>
    <t>名～</t>
  </si>
  <si>
    <t>101名～</t>
  </si>
  <si>
    <t>150名</t>
  </si>
  <si>
    <t>151名～</t>
  </si>
  <si>
    <t>地区小計</t>
  </si>
  <si>
    <t>領　　収　　書</t>
  </si>
  <si>
    <t xml:space="preserve">  日本ボーイスカウト</t>
  </si>
  <si>
    <t>尼崎第</t>
  </si>
  <si>
    <t>県連分担金</t>
  </si>
  <si>
    <t>地区分担金</t>
  </si>
  <si>
    <t>地区会計係</t>
  </si>
  <si>
    <t>印</t>
  </si>
  <si>
    <t>スカウト</t>
  </si>
  <si>
    <t>名</t>
  </si>
  <si>
    <t>­</t>
  </si>
  <si>
    <t>（追加登録　９月以降）</t>
  </si>
  <si>
    <t>（追加登録　4月～8月）</t>
  </si>
  <si>
    <t>復活</t>
  </si>
  <si>
    <t>北尾　匠望 (CS)</t>
  </si>
  <si>
    <t>平成30年度</t>
  </si>
  <si>
    <t>平成  30年 　　月　 　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</si>
</sst>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_);[Red]\(#,##0\)"/>
  </numFmts>
  <fonts count="17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sz val="9"/>
      <color indexed="9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58" fontId="3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3" borderId="10" xfId="1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6" applyFont="1" applyAlignment="1">
      <alignment/>
    </xf>
    <xf numFmtId="0" fontId="9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0" fontId="6" fillId="0" borderId="11" xfId="0" applyFont="1" applyBorder="1" applyAlignment="1">
      <alignment horizontal="center" vertical="center"/>
    </xf>
    <xf numFmtId="5" fontId="9" fillId="0" borderId="0" xfId="20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38" fontId="0" fillId="0" borderId="15" xfId="16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0" fillId="0" borderId="32" xfId="16" applyFont="1" applyFill="1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38" fontId="0" fillId="0" borderId="48" xfId="16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44" xfId="16" applyNumberFormat="1" applyFont="1" applyBorder="1" applyAlignment="1">
      <alignment horizontal="center" vertical="center"/>
    </xf>
    <xf numFmtId="3" fontId="0" fillId="0" borderId="2" xfId="16" applyNumberFormat="1" applyFont="1" applyBorder="1" applyAlignment="1">
      <alignment horizontal="center" vertical="center"/>
    </xf>
    <xf numFmtId="3" fontId="0" fillId="0" borderId="26" xfId="16" applyNumberFormat="1" applyFont="1" applyBorder="1" applyAlignment="1">
      <alignment horizontal="center" vertical="center"/>
    </xf>
    <xf numFmtId="38" fontId="0" fillId="0" borderId="51" xfId="16" applyFont="1" applyBorder="1" applyAlignment="1">
      <alignment horizontal="center" vertical="center"/>
    </xf>
    <xf numFmtId="38" fontId="0" fillId="0" borderId="50" xfId="16" applyFont="1" applyBorder="1" applyAlignment="1">
      <alignment horizontal="center" vertical="center"/>
    </xf>
    <xf numFmtId="38" fontId="0" fillId="0" borderId="15" xfId="16" applyFont="1" applyBorder="1" applyAlignment="1">
      <alignment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Border="1" applyAlignment="1">
      <alignment/>
    </xf>
    <xf numFmtId="177" fontId="0" fillId="0" borderId="0" xfId="0" applyNumberFormat="1" applyAlignment="1">
      <alignment/>
    </xf>
    <xf numFmtId="0" fontId="12" fillId="0" borderId="1" xfId="0" applyFont="1" applyFill="1" applyBorder="1" applyAlignment="1">
      <alignment horizontal="center" vertical="center"/>
    </xf>
    <xf numFmtId="3" fontId="15" fillId="0" borderId="2" xfId="16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5" fillId="0" borderId="44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0" fillId="0" borderId="60" xfId="0" applyBorder="1" applyAlignment="1">
      <alignment horizontal="center" vertical="top" textRotation="255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58" fontId="1" fillId="4" borderId="2" xfId="0" applyNumberFormat="1" applyFont="1" applyFill="1" applyBorder="1" applyAlignment="1">
      <alignment horizontal="center" vertical="center"/>
    </xf>
    <xf numFmtId="58" fontId="1" fillId="4" borderId="39" xfId="0" applyNumberFormat="1" applyFont="1" applyFill="1" applyBorder="1" applyAlignment="1">
      <alignment horizontal="center" vertical="center"/>
    </xf>
    <xf numFmtId="58" fontId="1" fillId="4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top" textRotation="255"/>
    </xf>
    <xf numFmtId="0" fontId="0" fillId="0" borderId="39" xfId="0" applyBorder="1" applyAlignment="1">
      <alignment horizontal="center" vertical="top" textRotation="255"/>
    </xf>
    <xf numFmtId="0" fontId="0" fillId="0" borderId="63" xfId="0" applyBorder="1" applyAlignment="1">
      <alignment horizontal="center" vertical="top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0" fillId="0" borderId="79" xfId="16" applyFont="1" applyBorder="1" applyAlignment="1">
      <alignment horizontal="center" vertical="center"/>
    </xf>
    <xf numFmtId="38" fontId="0" fillId="0" borderId="80" xfId="16" applyFon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38" fontId="0" fillId="0" borderId="61" xfId="16" applyFont="1" applyBorder="1" applyAlignment="1">
      <alignment horizontal="center" vertical="center"/>
    </xf>
    <xf numFmtId="38" fontId="0" fillId="0" borderId="62" xfId="16" applyFont="1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0" fillId="0" borderId="39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38" fontId="0" fillId="0" borderId="81" xfId="16" applyFont="1" applyBorder="1" applyAlignment="1">
      <alignment horizontal="center" vertical="center"/>
    </xf>
    <xf numFmtId="38" fontId="0" fillId="0" borderId="82" xfId="16" applyFon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8" fontId="0" fillId="0" borderId="84" xfId="16" applyFont="1" applyFill="1" applyBorder="1" applyAlignment="1">
      <alignment horizontal="center" vertical="center"/>
    </xf>
    <xf numFmtId="38" fontId="0" fillId="0" borderId="85" xfId="16" applyFont="1" applyFill="1" applyBorder="1" applyAlignment="1">
      <alignment horizontal="center" vertical="center"/>
    </xf>
    <xf numFmtId="38" fontId="0" fillId="0" borderId="86" xfId="16" applyFont="1" applyBorder="1" applyAlignment="1">
      <alignment horizontal="center" vertical="center"/>
    </xf>
    <xf numFmtId="38" fontId="0" fillId="0" borderId="87" xfId="16" applyFont="1" applyBorder="1" applyAlignment="1">
      <alignment horizontal="center" vertical="center"/>
    </xf>
    <xf numFmtId="38" fontId="0" fillId="0" borderId="88" xfId="16" applyFont="1" applyBorder="1" applyAlignment="1">
      <alignment horizontal="center" vertical="center"/>
    </xf>
    <xf numFmtId="38" fontId="0" fillId="0" borderId="89" xfId="16" applyFont="1" applyBorder="1" applyAlignment="1">
      <alignment horizontal="center" vertical="center"/>
    </xf>
    <xf numFmtId="38" fontId="0" fillId="0" borderId="90" xfId="16" applyFont="1" applyBorder="1" applyAlignment="1">
      <alignment horizontal="center" vertical="center"/>
    </xf>
    <xf numFmtId="38" fontId="0" fillId="0" borderId="91" xfId="16" applyFont="1" applyBorder="1" applyAlignment="1">
      <alignment horizontal="center" vertical="center"/>
    </xf>
    <xf numFmtId="38" fontId="0" fillId="5" borderId="31" xfId="16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38" fontId="0" fillId="0" borderId="92" xfId="16" applyFont="1" applyBorder="1" applyAlignment="1">
      <alignment horizontal="center" vertical="center"/>
    </xf>
    <xf numFmtId="38" fontId="0" fillId="0" borderId="93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61" xfId="16" applyFont="1" applyBorder="1" applyAlignment="1">
      <alignment horizontal="center"/>
    </xf>
    <xf numFmtId="38" fontId="0" fillId="0" borderId="62" xfId="16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3" borderId="62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3" fillId="0" borderId="94" xfId="0" applyNumberFormat="1" applyFont="1" applyBorder="1" applyAlignment="1">
      <alignment horizontal="center"/>
    </xf>
    <xf numFmtId="176" fontId="0" fillId="0" borderId="94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地区登録計算書（Ａ）" xfId="20"/>
  </cellStyles>
  <dxfs count="2">
    <dxf>
      <font>
        <color rgb="FFFFFFFF"/>
      </font>
      <border/>
    </dxf>
    <dxf>
      <font>
        <color rgb="FFCC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200025</xdr:rowOff>
    </xdr:from>
    <xdr:to>
      <xdr:col>17</xdr:col>
      <xdr:colOff>381000</xdr:colOff>
      <xdr:row>2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5238750" y="200025"/>
          <a:ext cx="1581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200025</xdr:rowOff>
    </xdr:from>
    <xdr:to>
      <xdr:col>17</xdr:col>
      <xdr:colOff>381000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238750" y="200025"/>
          <a:ext cx="1581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200025</xdr:rowOff>
    </xdr:from>
    <xdr:to>
      <xdr:col>17</xdr:col>
      <xdr:colOff>381000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238750" y="200025"/>
          <a:ext cx="1581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9</xdr:col>
      <xdr:colOff>619125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48450" cy="853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workbookViewId="0" topLeftCell="A1">
      <selection activeCell="T36" sqref="T36"/>
    </sheetView>
  </sheetViews>
  <sheetFormatPr defaultColWidth="9.00390625" defaultRowHeight="13.5"/>
  <cols>
    <col min="1" max="2" width="3.375" style="0" customWidth="1"/>
    <col min="3" max="3" width="7.375" style="0" customWidth="1"/>
    <col min="4" max="4" width="6.375" style="0" customWidth="1"/>
    <col min="5" max="5" width="8.50390625" style="0" customWidth="1"/>
    <col min="6" max="17" width="4.625" style="0" customWidth="1"/>
    <col min="18" max="18" width="8.375" style="0" customWidth="1"/>
  </cols>
  <sheetData>
    <row r="1" spans="1:9" ht="24" customHeight="1">
      <c r="A1" s="105" t="s">
        <v>0</v>
      </c>
      <c r="B1" s="106"/>
      <c r="C1" s="107"/>
      <c r="D1" s="108"/>
      <c r="E1" s="109"/>
      <c r="F1" s="109"/>
      <c r="G1" s="110"/>
      <c r="H1" s="1"/>
      <c r="I1" s="1"/>
    </row>
    <row r="2" spans="15:16" ht="9.75" customHeight="1">
      <c r="O2" s="2"/>
      <c r="P2" s="3" t="s">
        <v>1</v>
      </c>
    </row>
    <row r="3" spans="2:8" s="4" customFormat="1" ht="20.25" customHeight="1">
      <c r="B3" s="5" t="s">
        <v>66</v>
      </c>
      <c r="C3" s="5"/>
      <c r="D3" s="5"/>
      <c r="E3" s="6" t="s">
        <v>2</v>
      </c>
      <c r="H3" s="7"/>
    </row>
    <row r="4" s="8" customFormat="1" ht="9" customHeight="1"/>
    <row r="5" spans="9:18" s="8" customFormat="1" ht="17.25" customHeight="1">
      <c r="I5" s="111" t="s">
        <v>3</v>
      </c>
      <c r="J5" s="111"/>
      <c r="K5" s="10"/>
      <c r="L5" s="9" t="s">
        <v>4</v>
      </c>
      <c r="N5" s="8" t="s">
        <v>5</v>
      </c>
      <c r="P5" s="112"/>
      <c r="Q5" s="112"/>
      <c r="R5" s="112"/>
    </row>
    <row r="6" spans="16:18" s="8" customFormat="1" ht="5.25" customHeight="1">
      <c r="P6" s="9"/>
      <c r="Q6" s="9"/>
      <c r="R6" s="9"/>
    </row>
    <row r="7" spans="14:18" s="8" customFormat="1" ht="18" customHeight="1">
      <c r="N7" s="8" t="s">
        <v>6</v>
      </c>
      <c r="P7" s="112"/>
      <c r="Q7" s="112"/>
      <c r="R7" s="112"/>
    </row>
    <row r="8" spans="4:18" s="8" customFormat="1" ht="16.5" customHeight="1" thickBot="1">
      <c r="D8" s="113" t="s">
        <v>7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16.5" customHeight="1" thickBot="1">
      <c r="A9" s="114"/>
      <c r="B9" s="115"/>
      <c r="C9" s="115"/>
      <c r="D9" s="115"/>
      <c r="E9" s="120" t="s">
        <v>8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0" t="s">
        <v>9</v>
      </c>
      <c r="Q9" s="121"/>
      <c r="R9" s="122"/>
    </row>
    <row r="10" spans="1:18" ht="10.5" customHeight="1">
      <c r="A10" s="116"/>
      <c r="B10" s="117"/>
      <c r="C10" s="117"/>
      <c r="D10" s="117"/>
      <c r="E10" s="123" t="s">
        <v>10</v>
      </c>
      <c r="F10" s="102" t="s">
        <v>11</v>
      </c>
      <c r="G10" s="103"/>
      <c r="H10" s="102" t="s">
        <v>12</v>
      </c>
      <c r="I10" s="103"/>
      <c r="J10" s="102" t="s">
        <v>13</v>
      </c>
      <c r="K10" s="103"/>
      <c r="L10" s="102" t="s">
        <v>14</v>
      </c>
      <c r="M10" s="103"/>
      <c r="N10" s="102" t="s">
        <v>15</v>
      </c>
      <c r="O10" s="104"/>
      <c r="P10" s="99" t="s">
        <v>16</v>
      </c>
      <c r="Q10" s="125" t="s">
        <v>17</v>
      </c>
      <c r="R10" s="128" t="s">
        <v>18</v>
      </c>
    </row>
    <row r="11" spans="1:18" ht="6" customHeight="1">
      <c r="A11" s="116"/>
      <c r="B11" s="117"/>
      <c r="C11" s="117"/>
      <c r="D11" s="117"/>
      <c r="E11" s="123"/>
      <c r="F11" s="102"/>
      <c r="G11" s="103"/>
      <c r="H11" s="102"/>
      <c r="I11" s="103"/>
      <c r="J11" s="102"/>
      <c r="K11" s="103"/>
      <c r="L11" s="102"/>
      <c r="M11" s="103"/>
      <c r="N11" s="102"/>
      <c r="O11" s="104"/>
      <c r="P11" s="100"/>
      <c r="Q11" s="126"/>
      <c r="R11" s="128"/>
    </row>
    <row r="12" spans="1:18" ht="13.5" customHeight="1">
      <c r="A12" s="116"/>
      <c r="B12" s="117"/>
      <c r="C12" s="117"/>
      <c r="D12" s="117"/>
      <c r="E12" s="123"/>
      <c r="F12" s="130" t="s">
        <v>19</v>
      </c>
      <c r="G12" s="138"/>
      <c r="H12" s="130" t="s">
        <v>19</v>
      </c>
      <c r="I12" s="138"/>
      <c r="J12" s="130" t="s">
        <v>19</v>
      </c>
      <c r="K12" s="138"/>
      <c r="L12" s="130" t="s">
        <v>19</v>
      </c>
      <c r="M12" s="138"/>
      <c r="N12" s="130" t="s">
        <v>19</v>
      </c>
      <c r="O12" s="131"/>
      <c r="P12" s="100"/>
      <c r="Q12" s="126"/>
      <c r="R12" s="128"/>
    </row>
    <row r="13" spans="1:18" ht="2.25" customHeight="1">
      <c r="A13" s="116"/>
      <c r="B13" s="117"/>
      <c r="C13" s="117"/>
      <c r="D13" s="117"/>
      <c r="E13" s="123"/>
      <c r="F13" s="132"/>
      <c r="G13" s="139"/>
      <c r="H13" s="132"/>
      <c r="I13" s="139"/>
      <c r="J13" s="132"/>
      <c r="K13" s="139"/>
      <c r="L13" s="132"/>
      <c r="M13" s="139"/>
      <c r="N13" s="132"/>
      <c r="O13" s="133"/>
      <c r="P13" s="100"/>
      <c r="Q13" s="126"/>
      <c r="R13" s="128"/>
    </row>
    <row r="14" spans="1:18" ht="13.5" customHeight="1">
      <c r="A14" s="116"/>
      <c r="B14" s="117"/>
      <c r="C14" s="117"/>
      <c r="D14" s="117"/>
      <c r="E14" s="123"/>
      <c r="F14" s="134" t="s">
        <v>20</v>
      </c>
      <c r="G14" s="140" t="s">
        <v>21</v>
      </c>
      <c r="H14" s="142" t="s">
        <v>20</v>
      </c>
      <c r="I14" s="144" t="s">
        <v>21</v>
      </c>
      <c r="J14" s="134" t="s">
        <v>20</v>
      </c>
      <c r="K14" s="140" t="s">
        <v>21</v>
      </c>
      <c r="L14" s="142" t="s">
        <v>20</v>
      </c>
      <c r="M14" s="144" t="s">
        <v>21</v>
      </c>
      <c r="N14" s="134" t="s">
        <v>20</v>
      </c>
      <c r="O14" s="136" t="s">
        <v>21</v>
      </c>
      <c r="P14" s="100"/>
      <c r="Q14" s="126"/>
      <c r="R14" s="128"/>
    </row>
    <row r="15" spans="1:18" ht="13.5">
      <c r="A15" s="116"/>
      <c r="B15" s="117"/>
      <c r="C15" s="117"/>
      <c r="D15" s="117"/>
      <c r="E15" s="123"/>
      <c r="F15" s="134"/>
      <c r="G15" s="140"/>
      <c r="H15" s="142"/>
      <c r="I15" s="144"/>
      <c r="J15" s="134"/>
      <c r="K15" s="140"/>
      <c r="L15" s="142"/>
      <c r="M15" s="144"/>
      <c r="N15" s="134"/>
      <c r="O15" s="136"/>
      <c r="P15" s="100"/>
      <c r="Q15" s="126"/>
      <c r="R15" s="128"/>
    </row>
    <row r="16" spans="1:18" ht="13.5">
      <c r="A16" s="116"/>
      <c r="B16" s="117"/>
      <c r="C16" s="117"/>
      <c r="D16" s="117"/>
      <c r="E16" s="123"/>
      <c r="F16" s="134"/>
      <c r="G16" s="140"/>
      <c r="H16" s="142"/>
      <c r="I16" s="144"/>
      <c r="J16" s="134"/>
      <c r="K16" s="140"/>
      <c r="L16" s="142"/>
      <c r="M16" s="144"/>
      <c r="N16" s="134"/>
      <c r="O16" s="136"/>
      <c r="P16" s="100"/>
      <c r="Q16" s="126"/>
      <c r="R16" s="128"/>
    </row>
    <row r="17" spans="1:18" ht="9.75" customHeight="1">
      <c r="A17" s="116"/>
      <c r="B17" s="117"/>
      <c r="C17" s="117"/>
      <c r="D17" s="117"/>
      <c r="E17" s="123"/>
      <c r="F17" s="134"/>
      <c r="G17" s="140"/>
      <c r="H17" s="142"/>
      <c r="I17" s="144"/>
      <c r="J17" s="134"/>
      <c r="K17" s="140"/>
      <c r="L17" s="142"/>
      <c r="M17" s="144"/>
      <c r="N17" s="134"/>
      <c r="O17" s="136"/>
      <c r="P17" s="100"/>
      <c r="Q17" s="126"/>
      <c r="R17" s="128"/>
    </row>
    <row r="18" spans="1:18" ht="6" customHeight="1" thickBot="1">
      <c r="A18" s="118"/>
      <c r="B18" s="119"/>
      <c r="C18" s="119"/>
      <c r="D18" s="119"/>
      <c r="E18" s="124"/>
      <c r="F18" s="135"/>
      <c r="G18" s="141"/>
      <c r="H18" s="143"/>
      <c r="I18" s="145"/>
      <c r="J18" s="135"/>
      <c r="K18" s="141"/>
      <c r="L18" s="143"/>
      <c r="M18" s="145"/>
      <c r="N18" s="135"/>
      <c r="O18" s="137"/>
      <c r="P18" s="101"/>
      <c r="Q18" s="127"/>
      <c r="R18" s="129"/>
    </row>
    <row r="19" spans="1:18" ht="19.5" customHeight="1">
      <c r="A19" s="146" t="s">
        <v>22</v>
      </c>
      <c r="B19" s="147"/>
      <c r="C19" s="147"/>
      <c r="D19" s="148"/>
      <c r="E19" s="86" t="s">
        <v>23</v>
      </c>
      <c r="F19" s="87"/>
      <c r="G19" s="88" t="s">
        <v>23</v>
      </c>
      <c r="H19" s="89"/>
      <c r="I19" s="47" t="s">
        <v>23</v>
      </c>
      <c r="J19" s="87"/>
      <c r="K19" s="88" t="s">
        <v>23</v>
      </c>
      <c r="L19" s="89"/>
      <c r="M19" s="47" t="s">
        <v>23</v>
      </c>
      <c r="N19" s="87"/>
      <c r="O19" s="90" t="s">
        <v>23</v>
      </c>
      <c r="P19" s="91">
        <f aca="true" t="shared" si="0" ref="P19:P24">F19+H19+J19+L19+N19</f>
        <v>0</v>
      </c>
      <c r="Q19" s="50" t="s">
        <v>23</v>
      </c>
      <c r="R19" s="92">
        <f>P19</f>
        <v>0</v>
      </c>
    </row>
    <row r="20" spans="1:18" ht="19.5" customHeight="1">
      <c r="A20" s="149" t="s">
        <v>24</v>
      </c>
      <c r="B20" s="150"/>
      <c r="C20" s="150"/>
      <c r="D20" s="151"/>
      <c r="E20" s="82"/>
      <c r="F20" s="11"/>
      <c r="G20" s="13"/>
      <c r="H20" s="12"/>
      <c r="I20" s="14"/>
      <c r="J20" s="11"/>
      <c r="K20" s="13"/>
      <c r="L20" s="12"/>
      <c r="M20" s="14"/>
      <c r="N20" s="11"/>
      <c r="O20" s="56"/>
      <c r="P20" s="59">
        <f t="shared" si="0"/>
        <v>0</v>
      </c>
      <c r="Q20" s="62">
        <f>G20+I20+K20+M20+O20</f>
        <v>0</v>
      </c>
      <c r="R20" s="65">
        <f aca="true" t="shared" si="1" ref="R20:R25">P20+Q20</f>
        <v>0</v>
      </c>
    </row>
    <row r="21" spans="1:18" ht="19.5" customHeight="1">
      <c r="A21" s="149" t="s">
        <v>25</v>
      </c>
      <c r="B21" s="150"/>
      <c r="C21" s="150"/>
      <c r="D21" s="151"/>
      <c r="E21" s="82"/>
      <c r="F21" s="11"/>
      <c r="G21" s="13"/>
      <c r="H21" s="12"/>
      <c r="I21" s="14"/>
      <c r="J21" s="11"/>
      <c r="K21" s="13"/>
      <c r="L21" s="12"/>
      <c r="M21" s="14"/>
      <c r="N21" s="11"/>
      <c r="O21" s="56"/>
      <c r="P21" s="59">
        <f t="shared" si="0"/>
        <v>0</v>
      </c>
      <c r="Q21" s="62">
        <f>G21+I21+K21+M21+O21</f>
        <v>0</v>
      </c>
      <c r="R21" s="65">
        <f t="shared" si="1"/>
        <v>0</v>
      </c>
    </row>
    <row r="22" spans="1:18" ht="19.5" customHeight="1">
      <c r="A22" s="149" t="s">
        <v>26</v>
      </c>
      <c r="B22" s="150"/>
      <c r="C22" s="150"/>
      <c r="D22" s="151"/>
      <c r="E22" s="82"/>
      <c r="F22" s="11"/>
      <c r="G22" s="13"/>
      <c r="H22" s="12"/>
      <c r="I22" s="14"/>
      <c r="J22" s="11"/>
      <c r="K22" s="13"/>
      <c r="L22" s="12"/>
      <c r="M22" s="14"/>
      <c r="N22" s="11"/>
      <c r="O22" s="56"/>
      <c r="P22" s="59">
        <f t="shared" si="0"/>
        <v>0</v>
      </c>
      <c r="Q22" s="62">
        <f>G22+I22+K22+M22+O22</f>
        <v>0</v>
      </c>
      <c r="R22" s="65">
        <f t="shared" si="1"/>
        <v>0</v>
      </c>
    </row>
    <row r="23" spans="1:18" ht="19.5" customHeight="1">
      <c r="A23" s="149" t="s">
        <v>27</v>
      </c>
      <c r="B23" s="150"/>
      <c r="C23" s="150"/>
      <c r="D23" s="151"/>
      <c r="E23" s="82"/>
      <c r="F23" s="11"/>
      <c r="G23" s="13"/>
      <c r="H23" s="12"/>
      <c r="I23" s="14"/>
      <c r="J23" s="11"/>
      <c r="K23" s="13"/>
      <c r="L23" s="12"/>
      <c r="M23" s="14"/>
      <c r="N23" s="11"/>
      <c r="O23" s="56"/>
      <c r="P23" s="59">
        <f t="shared" si="0"/>
        <v>0</v>
      </c>
      <c r="Q23" s="62">
        <f>G23+I23+K23+M23+O23</f>
        <v>0</v>
      </c>
      <c r="R23" s="65">
        <f t="shared" si="1"/>
        <v>0</v>
      </c>
    </row>
    <row r="24" spans="1:18" ht="19.5" customHeight="1" thickBot="1">
      <c r="A24" s="152" t="s">
        <v>28</v>
      </c>
      <c r="B24" s="153"/>
      <c r="C24" s="153"/>
      <c r="D24" s="154"/>
      <c r="E24" s="83"/>
      <c r="F24" s="15"/>
      <c r="G24" s="16"/>
      <c r="H24" s="17"/>
      <c r="I24" s="18"/>
      <c r="J24" s="15"/>
      <c r="K24" s="16"/>
      <c r="L24" s="17"/>
      <c r="M24" s="18"/>
      <c r="N24" s="15"/>
      <c r="O24" s="57"/>
      <c r="P24" s="60">
        <f t="shared" si="0"/>
        <v>0</v>
      </c>
      <c r="Q24" s="63">
        <f>G24+I24+K24+M24+O24</f>
        <v>0</v>
      </c>
      <c r="R24" s="66">
        <f t="shared" si="1"/>
        <v>0</v>
      </c>
    </row>
    <row r="25" spans="1:18" ht="19.5" customHeight="1" thickBot="1" thickTop="1">
      <c r="A25" s="155" t="s">
        <v>29</v>
      </c>
      <c r="B25" s="156"/>
      <c r="C25" s="156"/>
      <c r="D25" s="157"/>
      <c r="E25" s="84" t="s">
        <v>30</v>
      </c>
      <c r="F25" s="49">
        <f>SUM(F19:F24)</f>
        <v>0</v>
      </c>
      <c r="G25" s="51">
        <f>SUM(G20:G24)</f>
        <v>0</v>
      </c>
      <c r="H25" s="52">
        <f>SUM(H19:H24)</f>
        <v>0</v>
      </c>
      <c r="I25" s="48">
        <f>SUM(I20:I24)</f>
        <v>0</v>
      </c>
      <c r="J25" s="49">
        <f>SUM(J19:J24)</f>
        <v>0</v>
      </c>
      <c r="K25" s="51">
        <f>SUM(K20:K24)</f>
        <v>0</v>
      </c>
      <c r="L25" s="52">
        <f>SUM(L19:L24)</f>
        <v>0</v>
      </c>
      <c r="M25" s="48">
        <f>SUM(M20:M24)</f>
        <v>0</v>
      </c>
      <c r="N25" s="49">
        <f>SUM(N19:N24)</f>
        <v>0</v>
      </c>
      <c r="O25" s="58">
        <f>SUM(O20:O24)</f>
        <v>0</v>
      </c>
      <c r="P25" s="61">
        <f>SUM(P19:P24)</f>
        <v>0</v>
      </c>
      <c r="Q25" s="64">
        <f>SUM(Q20:Q24)</f>
        <v>0</v>
      </c>
      <c r="R25" s="67">
        <f t="shared" si="1"/>
        <v>0</v>
      </c>
    </row>
    <row r="26" spans="1:18" ht="19.5" customHeight="1" thickBot="1">
      <c r="A26" s="158" t="s">
        <v>31</v>
      </c>
      <c r="B26" s="159"/>
      <c r="C26" s="159"/>
      <c r="D26" s="160"/>
      <c r="E26" s="85">
        <f>SUM(E20:E24)</f>
        <v>0</v>
      </c>
      <c r="F26" s="161">
        <f>F25+G25</f>
        <v>0</v>
      </c>
      <c r="G26" s="161"/>
      <c r="H26" s="161">
        <f>H25+I25</f>
        <v>0</v>
      </c>
      <c r="I26" s="161"/>
      <c r="J26" s="161">
        <f>J25+K25</f>
        <v>0</v>
      </c>
      <c r="K26" s="161"/>
      <c r="L26" s="161">
        <f>L25+M25</f>
        <v>0</v>
      </c>
      <c r="M26" s="161"/>
      <c r="N26" s="162">
        <f>N25+O25</f>
        <v>0</v>
      </c>
      <c r="O26" s="121"/>
      <c r="P26" s="163">
        <f>P25+Q25</f>
        <v>0</v>
      </c>
      <c r="Q26" s="162"/>
      <c r="R26" s="19">
        <f>SUM(R19:R24)</f>
        <v>0</v>
      </c>
    </row>
    <row r="27" spans="2:18" ht="11.25" customHeight="1" thickBot="1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9.5" customHeight="1">
      <c r="A28" s="164" t="s">
        <v>32</v>
      </c>
      <c r="B28" s="167" t="s">
        <v>33</v>
      </c>
      <c r="C28" s="168"/>
      <c r="D28" s="76">
        <v>2000</v>
      </c>
      <c r="E28" s="72">
        <f>D28*E26</f>
        <v>0</v>
      </c>
      <c r="F28" s="169" t="s">
        <v>34</v>
      </c>
      <c r="G28" s="169"/>
      <c r="H28" s="169" t="s">
        <v>34</v>
      </c>
      <c r="I28" s="169"/>
      <c r="J28" s="169" t="s">
        <v>34</v>
      </c>
      <c r="K28" s="169"/>
      <c r="L28" s="169" t="s">
        <v>34</v>
      </c>
      <c r="M28" s="169"/>
      <c r="N28" s="169" t="s">
        <v>34</v>
      </c>
      <c r="O28" s="169"/>
      <c r="P28" s="169" t="s">
        <v>34</v>
      </c>
      <c r="Q28" s="170"/>
      <c r="R28" s="53">
        <f>SUM(E28)</f>
        <v>0</v>
      </c>
    </row>
    <row r="29" spans="1:20" ht="19.5" customHeight="1">
      <c r="A29" s="165"/>
      <c r="B29" s="171" t="s">
        <v>35</v>
      </c>
      <c r="C29" s="172"/>
      <c r="D29" s="77">
        <v>1000</v>
      </c>
      <c r="E29" s="79" t="s">
        <v>36</v>
      </c>
      <c r="F29" s="173">
        <f>D29*F26</f>
        <v>0</v>
      </c>
      <c r="G29" s="173"/>
      <c r="H29" s="173">
        <f>D29*H26</f>
        <v>0</v>
      </c>
      <c r="I29" s="173"/>
      <c r="J29" s="173">
        <f>D29*J26</f>
        <v>0</v>
      </c>
      <c r="K29" s="173"/>
      <c r="L29" s="173">
        <f>D29*L26</f>
        <v>0</v>
      </c>
      <c r="M29" s="173"/>
      <c r="N29" s="173">
        <f>D29*N26</f>
        <v>0</v>
      </c>
      <c r="O29" s="173"/>
      <c r="P29" s="173" t="s">
        <v>36</v>
      </c>
      <c r="Q29" s="174"/>
      <c r="R29" s="54">
        <f>SUM(F29:O29)</f>
        <v>0</v>
      </c>
      <c r="T29" s="22"/>
    </row>
    <row r="30" spans="1:18" ht="19.5" customHeight="1" thickBot="1">
      <c r="A30" s="165"/>
      <c r="B30" s="103" t="s">
        <v>37</v>
      </c>
      <c r="C30" s="175"/>
      <c r="D30" s="78">
        <v>750</v>
      </c>
      <c r="E30" s="80" t="s">
        <v>36</v>
      </c>
      <c r="F30" s="176" t="s">
        <v>38</v>
      </c>
      <c r="G30" s="176"/>
      <c r="H30" s="176">
        <f>D30*H26</f>
        <v>0</v>
      </c>
      <c r="I30" s="176"/>
      <c r="J30" s="176" t="s">
        <v>38</v>
      </c>
      <c r="K30" s="176"/>
      <c r="L30" s="176" t="s">
        <v>38</v>
      </c>
      <c r="M30" s="176"/>
      <c r="N30" s="176">
        <f>D30*N26</f>
        <v>0</v>
      </c>
      <c r="O30" s="176"/>
      <c r="P30" s="176" t="s">
        <v>36</v>
      </c>
      <c r="Q30" s="177"/>
      <c r="R30" s="55">
        <f>SUM(H30+N30)</f>
        <v>0</v>
      </c>
    </row>
    <row r="31" spans="1:18" ht="19.5" customHeight="1" thickBot="1">
      <c r="A31" s="166"/>
      <c r="B31" s="178" t="s">
        <v>39</v>
      </c>
      <c r="C31" s="178"/>
      <c r="D31" s="178"/>
      <c r="E31" s="81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23">
        <f>SUM(R28:R30)</f>
        <v>0</v>
      </c>
    </row>
    <row r="32" spans="3:18" ht="11.25" customHeight="1" thickBot="1"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23" ht="19.5" customHeight="1">
      <c r="A33" s="164" t="s">
        <v>40</v>
      </c>
      <c r="B33" s="167" t="s">
        <v>35</v>
      </c>
      <c r="C33" s="168"/>
      <c r="D33" s="68">
        <v>1200</v>
      </c>
      <c r="E33" s="72" t="s">
        <v>36</v>
      </c>
      <c r="F33" s="181">
        <f>D33*F26</f>
        <v>0</v>
      </c>
      <c r="G33" s="181"/>
      <c r="H33" s="181">
        <f>D33*H26</f>
        <v>0</v>
      </c>
      <c r="I33" s="181"/>
      <c r="J33" s="181">
        <f>D33*J26</f>
        <v>0</v>
      </c>
      <c r="K33" s="181"/>
      <c r="L33" s="181">
        <f>D33*L26</f>
        <v>0</v>
      </c>
      <c r="M33" s="181"/>
      <c r="N33" s="181">
        <f>D33*N26</f>
        <v>0</v>
      </c>
      <c r="O33" s="181"/>
      <c r="P33" s="170" t="s">
        <v>38</v>
      </c>
      <c r="Q33" s="182"/>
      <c r="R33" s="53">
        <f>SUM(F33:O33)</f>
        <v>0</v>
      </c>
      <c r="U33" s="183" t="s">
        <v>41</v>
      </c>
      <c r="V33" s="184"/>
      <c r="W33" s="184"/>
    </row>
    <row r="34" spans="1:23" ht="19.5" customHeight="1">
      <c r="A34" s="165"/>
      <c r="B34" s="171" t="s">
        <v>33</v>
      </c>
      <c r="C34" s="172"/>
      <c r="D34" s="69">
        <v>1000</v>
      </c>
      <c r="E34" s="73">
        <f>D34*E26</f>
        <v>0</v>
      </c>
      <c r="F34" s="174" t="s">
        <v>38</v>
      </c>
      <c r="G34" s="185"/>
      <c r="H34" s="174" t="s">
        <v>38</v>
      </c>
      <c r="I34" s="185"/>
      <c r="J34" s="174" t="s">
        <v>38</v>
      </c>
      <c r="K34" s="185"/>
      <c r="L34" s="174" t="s">
        <v>38</v>
      </c>
      <c r="M34" s="185"/>
      <c r="N34" s="174" t="s">
        <v>38</v>
      </c>
      <c r="O34" s="185"/>
      <c r="P34" s="174" t="s">
        <v>38</v>
      </c>
      <c r="Q34" s="186"/>
      <c r="R34" s="54">
        <f>SUM(E34)</f>
        <v>0</v>
      </c>
      <c r="U34" s="27" t="s">
        <v>42</v>
      </c>
      <c r="V34" s="26">
        <f>R26</f>
        <v>0</v>
      </c>
      <c r="W34" s="28" t="s">
        <v>43</v>
      </c>
    </row>
    <row r="35" spans="1:23" ht="18" customHeight="1">
      <c r="A35" s="165"/>
      <c r="B35" s="187" t="s">
        <v>44</v>
      </c>
      <c r="C35" s="29" t="s">
        <v>45</v>
      </c>
      <c r="D35" s="70">
        <v>6000</v>
      </c>
      <c r="E35" s="74" t="s">
        <v>46</v>
      </c>
      <c r="F35" s="188" t="s">
        <v>38</v>
      </c>
      <c r="G35" s="189"/>
      <c r="H35" s="188" t="s">
        <v>38</v>
      </c>
      <c r="I35" s="189"/>
      <c r="J35" s="188" t="s">
        <v>38</v>
      </c>
      <c r="K35" s="189"/>
      <c r="L35" s="188" t="s">
        <v>38</v>
      </c>
      <c r="M35" s="189"/>
      <c r="N35" s="188" t="s">
        <v>38</v>
      </c>
      <c r="O35" s="189"/>
      <c r="P35" s="188" t="s">
        <v>38</v>
      </c>
      <c r="Q35" s="198"/>
      <c r="R35" s="199" t="e">
        <f>LOOKUP(V34,$U35:U37,W35:W37)</f>
        <v>#N/A</v>
      </c>
      <c r="U35" s="28">
        <v>1</v>
      </c>
      <c r="V35" s="28" t="s">
        <v>47</v>
      </c>
      <c r="W35" s="30">
        <v>6000</v>
      </c>
    </row>
    <row r="36" spans="1:23" ht="18" customHeight="1">
      <c r="A36" s="165"/>
      <c r="B36" s="187"/>
      <c r="C36" s="31" t="s">
        <v>48</v>
      </c>
      <c r="D36" s="190">
        <v>7000</v>
      </c>
      <c r="E36" s="191" t="s">
        <v>38</v>
      </c>
      <c r="F36" s="193" t="s">
        <v>38</v>
      </c>
      <c r="G36" s="194"/>
      <c r="H36" s="193" t="s">
        <v>38</v>
      </c>
      <c r="I36" s="194"/>
      <c r="J36" s="193" t="s">
        <v>38</v>
      </c>
      <c r="K36" s="194"/>
      <c r="L36" s="193" t="s">
        <v>38</v>
      </c>
      <c r="M36" s="194"/>
      <c r="N36" s="193" t="s">
        <v>38</v>
      </c>
      <c r="O36" s="194"/>
      <c r="P36" s="193" t="s">
        <v>38</v>
      </c>
      <c r="Q36" s="202"/>
      <c r="R36" s="200"/>
      <c r="U36" s="28">
        <v>101</v>
      </c>
      <c r="V36" s="28" t="s">
        <v>47</v>
      </c>
      <c r="W36" s="30">
        <v>7000</v>
      </c>
    </row>
    <row r="37" spans="1:23" ht="18" customHeight="1">
      <c r="A37" s="165"/>
      <c r="B37" s="187"/>
      <c r="C37" s="32" t="s">
        <v>49</v>
      </c>
      <c r="D37" s="190"/>
      <c r="E37" s="192"/>
      <c r="F37" s="195"/>
      <c r="G37" s="196"/>
      <c r="H37" s="195"/>
      <c r="I37" s="196"/>
      <c r="J37" s="195"/>
      <c r="K37" s="196"/>
      <c r="L37" s="195"/>
      <c r="M37" s="196"/>
      <c r="N37" s="195"/>
      <c r="O37" s="196"/>
      <c r="P37" s="195"/>
      <c r="Q37" s="203"/>
      <c r="R37" s="200"/>
      <c r="U37" s="28">
        <v>151</v>
      </c>
      <c r="V37" s="28" t="s">
        <v>47</v>
      </c>
      <c r="W37" s="30">
        <v>8000</v>
      </c>
    </row>
    <row r="38" spans="1:18" ht="18" customHeight="1" thickBot="1">
      <c r="A38" s="165"/>
      <c r="B38" s="187"/>
      <c r="C38" s="33" t="s">
        <v>50</v>
      </c>
      <c r="D38" s="71">
        <v>8000</v>
      </c>
      <c r="E38" s="75" t="s">
        <v>46</v>
      </c>
      <c r="F38" s="177" t="s">
        <v>38</v>
      </c>
      <c r="G38" s="197"/>
      <c r="H38" s="177" t="s">
        <v>38</v>
      </c>
      <c r="I38" s="197"/>
      <c r="J38" s="177" t="s">
        <v>38</v>
      </c>
      <c r="K38" s="197"/>
      <c r="L38" s="177" t="s">
        <v>38</v>
      </c>
      <c r="M38" s="197"/>
      <c r="N38" s="177" t="s">
        <v>38</v>
      </c>
      <c r="O38" s="197"/>
      <c r="P38" s="177" t="s">
        <v>38</v>
      </c>
      <c r="Q38" s="204"/>
      <c r="R38" s="201"/>
    </row>
    <row r="39" spans="1:18" ht="19.5" customHeight="1" thickBot="1">
      <c r="A39" s="166"/>
      <c r="B39" s="178" t="s">
        <v>51</v>
      </c>
      <c r="C39" s="178"/>
      <c r="D39" s="210"/>
      <c r="E39" s="34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6"/>
      <c r="R39" s="23" t="e">
        <f>SUM(R33:R36)</f>
        <v>#N/A</v>
      </c>
    </row>
    <row r="40" ht="38.25" customHeight="1" thickBot="1">
      <c r="C40" s="24"/>
    </row>
    <row r="41" spans="1:18" ht="8.25" customHeight="1">
      <c r="A41" s="35"/>
      <c r="B41" s="36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8"/>
    </row>
    <row r="42" spans="1:18" ht="19.5" customHeight="1">
      <c r="A42" s="207" t="s">
        <v>52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</row>
    <row r="43" spans="1:18" ht="19.5" customHeight="1">
      <c r="A43" s="39" t="s">
        <v>53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40" t="s">
        <v>67</v>
      </c>
      <c r="N43" s="22"/>
      <c r="O43" s="22"/>
      <c r="P43" s="22"/>
      <c r="Q43" s="22"/>
      <c r="R43" s="41"/>
    </row>
    <row r="44" spans="1:18" ht="19.5" customHeight="1">
      <c r="A44" s="39"/>
      <c r="B44" s="213" t="s">
        <v>54</v>
      </c>
      <c r="C44" s="213"/>
      <c r="D44" s="95">
        <f>K5</f>
        <v>0</v>
      </c>
      <c r="E44" s="40" t="s">
        <v>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1"/>
    </row>
    <row r="45" spans="1:18" ht="27.75" customHeight="1" thickBot="1">
      <c r="A45" s="39"/>
      <c r="B45" s="22"/>
      <c r="C45" s="22"/>
      <c r="D45" s="22"/>
      <c r="E45" s="22"/>
      <c r="F45" s="42"/>
      <c r="G45" s="214" t="e">
        <f>R31+R39</f>
        <v>#N/A</v>
      </c>
      <c r="H45" s="214"/>
      <c r="I45" s="214"/>
      <c r="J45" s="215"/>
      <c r="K45" s="22"/>
      <c r="L45" s="22"/>
      <c r="M45" s="22"/>
      <c r="N45" s="22"/>
      <c r="O45" s="22"/>
      <c r="P45" s="22"/>
      <c r="Q45" s="22"/>
      <c r="R45" s="41"/>
    </row>
    <row r="46" spans="1:18" ht="9" customHeight="1" thickTop="1">
      <c r="A46" s="3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41"/>
    </row>
    <row r="47" spans="1:18" ht="14.25" customHeight="1">
      <c r="A47" s="39"/>
      <c r="B47" s="22"/>
      <c r="C47" s="22"/>
      <c r="D47" s="22"/>
      <c r="E47" s="22"/>
      <c r="F47" s="211" t="s">
        <v>55</v>
      </c>
      <c r="G47" s="211"/>
      <c r="H47" s="211"/>
      <c r="I47" s="216">
        <f>R31</f>
        <v>0</v>
      </c>
      <c r="J47" s="216"/>
      <c r="K47" s="22"/>
      <c r="L47" s="22"/>
      <c r="M47" s="22"/>
      <c r="N47" s="22"/>
      <c r="O47" s="22"/>
      <c r="P47" s="22"/>
      <c r="Q47" s="22"/>
      <c r="R47" s="41"/>
    </row>
    <row r="48" spans="1:18" ht="14.25" customHeight="1">
      <c r="A48" s="39"/>
      <c r="B48" s="22"/>
      <c r="C48" s="22"/>
      <c r="D48" s="22"/>
      <c r="E48" s="22"/>
      <c r="F48" s="211" t="s">
        <v>56</v>
      </c>
      <c r="G48" s="211"/>
      <c r="H48" s="211"/>
      <c r="I48" s="212" t="e">
        <f>R39</f>
        <v>#N/A</v>
      </c>
      <c r="J48" s="212"/>
      <c r="K48" s="22"/>
      <c r="L48" s="22"/>
      <c r="M48" s="22"/>
      <c r="N48" s="22"/>
      <c r="O48" s="22"/>
      <c r="P48" s="22"/>
      <c r="Q48" s="22"/>
      <c r="R48" s="41"/>
    </row>
    <row r="49" spans="1:18" ht="34.5" customHeight="1">
      <c r="A49" s="39"/>
      <c r="B49" s="22"/>
      <c r="C49" s="22"/>
      <c r="D49" s="22"/>
      <c r="E49" s="22"/>
      <c r="F49" s="22"/>
      <c r="G49" s="22"/>
      <c r="H49" s="22"/>
      <c r="I49" s="22"/>
      <c r="J49" s="22"/>
      <c r="K49" s="93" t="s">
        <v>57</v>
      </c>
      <c r="L49" s="93"/>
      <c r="M49" s="93"/>
      <c r="N49" s="208"/>
      <c r="O49" s="208"/>
      <c r="P49" s="208"/>
      <c r="Q49" s="208"/>
      <c r="R49" s="43" t="s">
        <v>58</v>
      </c>
    </row>
    <row r="50" spans="1:18" ht="10.5" customHeight="1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ht="24.75" customHeight="1"/>
    <row r="52" ht="24.75" customHeight="1"/>
    <row r="53" ht="24.75" customHeight="1"/>
  </sheetData>
  <mergeCells count="129">
    <mergeCell ref="F48:H48"/>
    <mergeCell ref="I48:J48"/>
    <mergeCell ref="N49:Q49"/>
    <mergeCell ref="B44:C44"/>
    <mergeCell ref="G45:J45"/>
    <mergeCell ref="F47:H47"/>
    <mergeCell ref="I47:J47"/>
    <mergeCell ref="L39:M39"/>
    <mergeCell ref="N39:O39"/>
    <mergeCell ref="P39:Q39"/>
    <mergeCell ref="A42:R42"/>
    <mergeCell ref="B39:D39"/>
    <mergeCell ref="F39:G39"/>
    <mergeCell ref="H39:I39"/>
    <mergeCell ref="J39:K39"/>
    <mergeCell ref="H38:I38"/>
    <mergeCell ref="J38:K38"/>
    <mergeCell ref="L38:M38"/>
    <mergeCell ref="N38:O38"/>
    <mergeCell ref="L35:M35"/>
    <mergeCell ref="N35:O35"/>
    <mergeCell ref="P35:Q35"/>
    <mergeCell ref="R35:R38"/>
    <mergeCell ref="L36:M37"/>
    <mergeCell ref="N36:O37"/>
    <mergeCell ref="P36:Q37"/>
    <mergeCell ref="P38:Q38"/>
    <mergeCell ref="B35:B38"/>
    <mergeCell ref="F35:G35"/>
    <mergeCell ref="H35:I35"/>
    <mergeCell ref="J35:K35"/>
    <mergeCell ref="D36:D37"/>
    <mergeCell ref="E36:E37"/>
    <mergeCell ref="F36:G37"/>
    <mergeCell ref="H36:I37"/>
    <mergeCell ref="J36:K37"/>
    <mergeCell ref="F38:G38"/>
    <mergeCell ref="P33:Q33"/>
    <mergeCell ref="U33:W33"/>
    <mergeCell ref="B34:C34"/>
    <mergeCell ref="F34:G34"/>
    <mergeCell ref="H34:I34"/>
    <mergeCell ref="J34:K34"/>
    <mergeCell ref="L34:M34"/>
    <mergeCell ref="N34:O34"/>
    <mergeCell ref="P34:Q34"/>
    <mergeCell ref="L31:M31"/>
    <mergeCell ref="N31:O31"/>
    <mergeCell ref="P31:Q31"/>
    <mergeCell ref="A33:A39"/>
    <mergeCell ref="B33:C33"/>
    <mergeCell ref="F33:G33"/>
    <mergeCell ref="H33:I33"/>
    <mergeCell ref="J33:K33"/>
    <mergeCell ref="L33:M33"/>
    <mergeCell ref="N33:O33"/>
    <mergeCell ref="B31:D31"/>
    <mergeCell ref="F31:G31"/>
    <mergeCell ref="H31:I31"/>
    <mergeCell ref="J31:K31"/>
    <mergeCell ref="L29:M29"/>
    <mergeCell ref="N29:O29"/>
    <mergeCell ref="P29:Q29"/>
    <mergeCell ref="B30:C30"/>
    <mergeCell ref="F30:G30"/>
    <mergeCell ref="H30:I30"/>
    <mergeCell ref="J30:K30"/>
    <mergeCell ref="L30:M30"/>
    <mergeCell ref="N30:O30"/>
    <mergeCell ref="P30:Q30"/>
    <mergeCell ref="B29:C29"/>
    <mergeCell ref="F29:G29"/>
    <mergeCell ref="H29:I29"/>
    <mergeCell ref="J29:K29"/>
    <mergeCell ref="N26:O26"/>
    <mergeCell ref="P26:Q26"/>
    <mergeCell ref="A28:A31"/>
    <mergeCell ref="B28:C28"/>
    <mergeCell ref="F28:G28"/>
    <mergeCell ref="H28:I28"/>
    <mergeCell ref="J28:K28"/>
    <mergeCell ref="L28:M28"/>
    <mergeCell ref="N28:O28"/>
    <mergeCell ref="P28:Q28"/>
    <mergeCell ref="F26:G26"/>
    <mergeCell ref="H26:I26"/>
    <mergeCell ref="J26:K26"/>
    <mergeCell ref="L26:M26"/>
    <mergeCell ref="A23:D23"/>
    <mergeCell ref="A24:D24"/>
    <mergeCell ref="A25:D25"/>
    <mergeCell ref="A26:D26"/>
    <mergeCell ref="A19:D19"/>
    <mergeCell ref="A20:D20"/>
    <mergeCell ref="A21:D21"/>
    <mergeCell ref="A22:D22"/>
    <mergeCell ref="J14:J18"/>
    <mergeCell ref="K14:K18"/>
    <mergeCell ref="L14:L18"/>
    <mergeCell ref="M14:M18"/>
    <mergeCell ref="F14:F18"/>
    <mergeCell ref="G14:G18"/>
    <mergeCell ref="H14:H18"/>
    <mergeCell ref="I14:I18"/>
    <mergeCell ref="F12:G13"/>
    <mergeCell ref="H12:I13"/>
    <mergeCell ref="J12:K13"/>
    <mergeCell ref="L12:M13"/>
    <mergeCell ref="N10:O11"/>
    <mergeCell ref="P10:P18"/>
    <mergeCell ref="Q10:Q18"/>
    <mergeCell ref="R10:R18"/>
    <mergeCell ref="N12:O13"/>
    <mergeCell ref="N14:N18"/>
    <mergeCell ref="O14:O18"/>
    <mergeCell ref="P7:R7"/>
    <mergeCell ref="D8:R8"/>
    <mergeCell ref="A9:D18"/>
    <mergeCell ref="E9:O9"/>
    <mergeCell ref="P9:R9"/>
    <mergeCell ref="E10:E18"/>
    <mergeCell ref="F10:G11"/>
    <mergeCell ref="H10:I11"/>
    <mergeCell ref="J10:K11"/>
    <mergeCell ref="L10:M11"/>
    <mergeCell ref="A1:C1"/>
    <mergeCell ref="D1:G1"/>
    <mergeCell ref="I5:J5"/>
    <mergeCell ref="P5:R5"/>
  </mergeCells>
  <conditionalFormatting sqref="D44 I47:J47">
    <cfRule type="cellIs" priority="1" dxfId="0" operator="equal" stopIfTrue="1">
      <formula>0</formula>
    </cfRule>
  </conditionalFormatting>
  <conditionalFormatting sqref="R35:R38">
    <cfRule type="expression" priority="2" dxfId="0" stopIfTrue="1">
      <formula>ISNA($R$35)</formula>
    </cfRule>
  </conditionalFormatting>
  <conditionalFormatting sqref="R39">
    <cfRule type="expression" priority="3" dxfId="1" stopIfTrue="1">
      <formula>ISNA($R$39)</formula>
    </cfRule>
  </conditionalFormatting>
  <conditionalFormatting sqref="G45:J45">
    <cfRule type="expression" priority="4" dxfId="0" stopIfTrue="1">
      <formula>ISNA($G$45)</formula>
    </cfRule>
  </conditionalFormatting>
  <conditionalFormatting sqref="I48:J48">
    <cfRule type="expression" priority="5" dxfId="0" stopIfTrue="1">
      <formula>ISNA($I$48)</formula>
    </cfRule>
  </conditionalFormatting>
  <printOptions horizontalCentered="1" verticalCentered="1"/>
  <pageMargins left="0.2755905511811024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workbookViewId="0" topLeftCell="A1">
      <selection activeCell="N24" sqref="N24"/>
    </sheetView>
  </sheetViews>
  <sheetFormatPr defaultColWidth="9.00390625" defaultRowHeight="13.5"/>
  <cols>
    <col min="1" max="2" width="3.375" style="0" customWidth="1"/>
    <col min="3" max="3" width="7.375" style="0" customWidth="1"/>
    <col min="4" max="4" width="6.375" style="0" customWidth="1"/>
    <col min="5" max="5" width="8.50390625" style="0" customWidth="1"/>
    <col min="6" max="17" width="4.625" style="0" customWidth="1"/>
    <col min="18" max="18" width="8.375" style="0" customWidth="1"/>
  </cols>
  <sheetData>
    <row r="1" spans="1:9" ht="24" customHeight="1">
      <c r="A1" s="105" t="s">
        <v>0</v>
      </c>
      <c r="B1" s="106"/>
      <c r="C1" s="107"/>
      <c r="D1" s="108"/>
      <c r="E1" s="109"/>
      <c r="F1" s="109"/>
      <c r="G1" s="110"/>
      <c r="H1" s="1"/>
      <c r="I1" s="1"/>
    </row>
    <row r="2" spans="15:16" ht="9.75" customHeight="1">
      <c r="O2" s="2"/>
      <c r="P2" s="3" t="s">
        <v>1</v>
      </c>
    </row>
    <row r="3" spans="2:8" s="4" customFormat="1" ht="20.25" customHeight="1">
      <c r="B3" s="5" t="str">
        <f>'新年度登録用'!$B$3</f>
        <v>平成30年度</v>
      </c>
      <c r="C3" s="5"/>
      <c r="D3" s="5"/>
      <c r="E3" s="6" t="s">
        <v>2</v>
      </c>
      <c r="H3" s="7"/>
    </row>
    <row r="4" s="8" customFormat="1" ht="9" customHeight="1"/>
    <row r="5" spans="4:18" s="8" customFormat="1" ht="17.25" customHeight="1">
      <c r="D5" s="97" t="s">
        <v>63</v>
      </c>
      <c r="I5" s="111" t="s">
        <v>3</v>
      </c>
      <c r="J5" s="111"/>
      <c r="K5" s="10"/>
      <c r="L5" s="9" t="s">
        <v>4</v>
      </c>
      <c r="N5" s="8" t="s">
        <v>5</v>
      </c>
      <c r="P5" s="112"/>
      <c r="Q5" s="112"/>
      <c r="R5" s="112"/>
    </row>
    <row r="6" spans="16:18" s="8" customFormat="1" ht="5.25" customHeight="1">
      <c r="P6" s="9"/>
      <c r="Q6" s="9"/>
      <c r="R6" s="9"/>
    </row>
    <row r="7" spans="14:18" s="8" customFormat="1" ht="18" customHeight="1">
      <c r="N7" s="8" t="s">
        <v>6</v>
      </c>
      <c r="P7" s="112"/>
      <c r="Q7" s="112"/>
      <c r="R7" s="112"/>
    </row>
    <row r="8" spans="4:18" s="8" customFormat="1" ht="16.5" customHeight="1" thickBot="1">
      <c r="D8" s="113" t="s">
        <v>7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16.5" customHeight="1" thickBot="1">
      <c r="A9" s="114"/>
      <c r="B9" s="115"/>
      <c r="C9" s="115"/>
      <c r="D9" s="115"/>
      <c r="E9" s="120" t="s">
        <v>8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0" t="s">
        <v>9</v>
      </c>
      <c r="Q9" s="121"/>
      <c r="R9" s="122"/>
    </row>
    <row r="10" spans="1:18" ht="10.5" customHeight="1">
      <c r="A10" s="116"/>
      <c r="B10" s="117"/>
      <c r="C10" s="117"/>
      <c r="D10" s="117"/>
      <c r="E10" s="123" t="s">
        <v>10</v>
      </c>
      <c r="F10" s="102" t="s">
        <v>11</v>
      </c>
      <c r="G10" s="103"/>
      <c r="H10" s="102" t="s">
        <v>12</v>
      </c>
      <c r="I10" s="103"/>
      <c r="J10" s="102" t="s">
        <v>13</v>
      </c>
      <c r="K10" s="103"/>
      <c r="L10" s="102" t="s">
        <v>14</v>
      </c>
      <c r="M10" s="103"/>
      <c r="N10" s="102" t="s">
        <v>15</v>
      </c>
      <c r="O10" s="104"/>
      <c r="P10" s="99" t="s">
        <v>16</v>
      </c>
      <c r="Q10" s="125" t="s">
        <v>17</v>
      </c>
      <c r="R10" s="128" t="s">
        <v>18</v>
      </c>
    </row>
    <row r="11" spans="1:18" ht="6" customHeight="1">
      <c r="A11" s="116"/>
      <c r="B11" s="117"/>
      <c r="C11" s="117"/>
      <c r="D11" s="117"/>
      <c r="E11" s="123"/>
      <c r="F11" s="102"/>
      <c r="G11" s="103"/>
      <c r="H11" s="102"/>
      <c r="I11" s="103"/>
      <c r="J11" s="102"/>
      <c r="K11" s="103"/>
      <c r="L11" s="102"/>
      <c r="M11" s="103"/>
      <c r="N11" s="102"/>
      <c r="O11" s="104"/>
      <c r="P11" s="100"/>
      <c r="Q11" s="126"/>
      <c r="R11" s="128"/>
    </row>
    <row r="12" spans="1:18" ht="13.5" customHeight="1">
      <c r="A12" s="116"/>
      <c r="B12" s="117"/>
      <c r="C12" s="117"/>
      <c r="D12" s="117"/>
      <c r="E12" s="123"/>
      <c r="F12" s="130" t="s">
        <v>19</v>
      </c>
      <c r="G12" s="138"/>
      <c r="H12" s="130" t="s">
        <v>19</v>
      </c>
      <c r="I12" s="138"/>
      <c r="J12" s="130" t="s">
        <v>19</v>
      </c>
      <c r="K12" s="138"/>
      <c r="L12" s="130" t="s">
        <v>19</v>
      </c>
      <c r="M12" s="138"/>
      <c r="N12" s="130" t="s">
        <v>19</v>
      </c>
      <c r="O12" s="131"/>
      <c r="P12" s="100"/>
      <c r="Q12" s="126"/>
      <c r="R12" s="128"/>
    </row>
    <row r="13" spans="1:18" ht="2.25" customHeight="1">
      <c r="A13" s="116"/>
      <c r="B13" s="117"/>
      <c r="C13" s="117"/>
      <c r="D13" s="117"/>
      <c r="E13" s="123"/>
      <c r="F13" s="132"/>
      <c r="G13" s="139"/>
      <c r="H13" s="132"/>
      <c r="I13" s="139"/>
      <c r="J13" s="132"/>
      <c r="K13" s="139"/>
      <c r="L13" s="132"/>
      <c r="M13" s="139"/>
      <c r="N13" s="132"/>
      <c r="O13" s="133"/>
      <c r="P13" s="100"/>
      <c r="Q13" s="126"/>
      <c r="R13" s="128"/>
    </row>
    <row r="14" spans="1:18" ht="13.5" customHeight="1">
      <c r="A14" s="116"/>
      <c r="B14" s="117"/>
      <c r="C14" s="117"/>
      <c r="D14" s="117"/>
      <c r="E14" s="123"/>
      <c r="F14" s="134" t="s">
        <v>20</v>
      </c>
      <c r="G14" s="140" t="s">
        <v>21</v>
      </c>
      <c r="H14" s="142" t="s">
        <v>20</v>
      </c>
      <c r="I14" s="144" t="s">
        <v>21</v>
      </c>
      <c r="J14" s="134" t="s">
        <v>20</v>
      </c>
      <c r="K14" s="140" t="s">
        <v>21</v>
      </c>
      <c r="L14" s="142" t="s">
        <v>20</v>
      </c>
      <c r="M14" s="144" t="s">
        <v>21</v>
      </c>
      <c r="N14" s="134" t="s">
        <v>20</v>
      </c>
      <c r="O14" s="136" t="s">
        <v>21</v>
      </c>
      <c r="P14" s="100"/>
      <c r="Q14" s="126"/>
      <c r="R14" s="128"/>
    </row>
    <row r="15" spans="1:18" ht="13.5">
      <c r="A15" s="116"/>
      <c r="B15" s="117"/>
      <c r="C15" s="117"/>
      <c r="D15" s="117"/>
      <c r="E15" s="123"/>
      <c r="F15" s="134"/>
      <c r="G15" s="140"/>
      <c r="H15" s="142"/>
      <c r="I15" s="144"/>
      <c r="J15" s="134"/>
      <c r="K15" s="140"/>
      <c r="L15" s="142"/>
      <c r="M15" s="144"/>
      <c r="N15" s="134"/>
      <c r="O15" s="136"/>
      <c r="P15" s="100"/>
      <c r="Q15" s="126"/>
      <c r="R15" s="128"/>
    </row>
    <row r="16" spans="1:18" ht="13.5">
      <c r="A16" s="116"/>
      <c r="B16" s="117"/>
      <c r="C16" s="117"/>
      <c r="D16" s="117"/>
      <c r="E16" s="123"/>
      <c r="F16" s="134"/>
      <c r="G16" s="140"/>
      <c r="H16" s="142"/>
      <c r="I16" s="144"/>
      <c r="J16" s="134"/>
      <c r="K16" s="140"/>
      <c r="L16" s="142"/>
      <c r="M16" s="144"/>
      <c r="N16" s="134"/>
      <c r="O16" s="136"/>
      <c r="P16" s="100"/>
      <c r="Q16" s="126"/>
      <c r="R16" s="128"/>
    </row>
    <row r="17" spans="1:18" ht="9.75" customHeight="1">
      <c r="A17" s="116"/>
      <c r="B17" s="117"/>
      <c r="C17" s="117"/>
      <c r="D17" s="117"/>
      <c r="E17" s="123"/>
      <c r="F17" s="134"/>
      <c r="G17" s="140"/>
      <c r="H17" s="142"/>
      <c r="I17" s="144"/>
      <c r="J17" s="134"/>
      <c r="K17" s="140"/>
      <c r="L17" s="142"/>
      <c r="M17" s="144"/>
      <c r="N17" s="134"/>
      <c r="O17" s="136"/>
      <c r="P17" s="100"/>
      <c r="Q17" s="126"/>
      <c r="R17" s="128"/>
    </row>
    <row r="18" spans="1:18" ht="6" customHeight="1" thickBot="1">
      <c r="A18" s="118"/>
      <c r="B18" s="119"/>
      <c r="C18" s="119"/>
      <c r="D18" s="119"/>
      <c r="E18" s="124"/>
      <c r="F18" s="135"/>
      <c r="G18" s="141"/>
      <c r="H18" s="143"/>
      <c r="I18" s="145"/>
      <c r="J18" s="135"/>
      <c r="K18" s="141"/>
      <c r="L18" s="143"/>
      <c r="M18" s="145"/>
      <c r="N18" s="135"/>
      <c r="O18" s="137"/>
      <c r="P18" s="101"/>
      <c r="Q18" s="127"/>
      <c r="R18" s="129"/>
    </row>
    <row r="19" spans="1:18" ht="19.5" customHeight="1">
      <c r="A19" s="146" t="s">
        <v>22</v>
      </c>
      <c r="B19" s="147"/>
      <c r="C19" s="147"/>
      <c r="D19" s="148"/>
      <c r="E19" s="86" t="s">
        <v>23</v>
      </c>
      <c r="F19" s="87"/>
      <c r="G19" s="88" t="s">
        <v>23</v>
      </c>
      <c r="H19" s="89"/>
      <c r="I19" s="47" t="s">
        <v>23</v>
      </c>
      <c r="J19" s="87"/>
      <c r="K19" s="88" t="s">
        <v>23</v>
      </c>
      <c r="L19" s="89"/>
      <c r="M19" s="47" t="s">
        <v>23</v>
      </c>
      <c r="N19" s="87"/>
      <c r="O19" s="90" t="s">
        <v>23</v>
      </c>
      <c r="P19" s="91">
        <f aca="true" t="shared" si="0" ref="P19:P24">F19+H19+J19+L19+N19</f>
        <v>0</v>
      </c>
      <c r="Q19" s="50" t="s">
        <v>23</v>
      </c>
      <c r="R19" s="92">
        <f>P19</f>
        <v>0</v>
      </c>
    </row>
    <row r="20" spans="1:18" ht="19.5" customHeight="1">
      <c r="A20" s="149" t="s">
        <v>24</v>
      </c>
      <c r="B20" s="150"/>
      <c r="C20" s="150"/>
      <c r="D20" s="151"/>
      <c r="E20" s="82"/>
      <c r="F20" s="11"/>
      <c r="G20" s="13"/>
      <c r="H20" s="12"/>
      <c r="I20" s="14"/>
      <c r="J20" s="11"/>
      <c r="K20" s="13"/>
      <c r="L20" s="12"/>
      <c r="M20" s="14"/>
      <c r="N20" s="11"/>
      <c r="O20" s="56"/>
      <c r="P20" s="59">
        <f t="shared" si="0"/>
        <v>0</v>
      </c>
      <c r="Q20" s="62">
        <f>G20+I20+K20+M20+O20</f>
        <v>0</v>
      </c>
      <c r="R20" s="65">
        <f aca="true" t="shared" si="1" ref="R20:R25">P20+Q20</f>
        <v>0</v>
      </c>
    </row>
    <row r="21" spans="1:18" ht="19.5" customHeight="1">
      <c r="A21" s="149" t="s">
        <v>25</v>
      </c>
      <c r="B21" s="150"/>
      <c r="C21" s="150"/>
      <c r="D21" s="151"/>
      <c r="E21" s="82"/>
      <c r="F21" s="11"/>
      <c r="G21" s="13"/>
      <c r="H21" s="12"/>
      <c r="I21" s="14"/>
      <c r="J21" s="11"/>
      <c r="K21" s="13"/>
      <c r="L21" s="12"/>
      <c r="M21" s="14"/>
      <c r="N21" s="11"/>
      <c r="O21" s="56"/>
      <c r="P21" s="59">
        <f t="shared" si="0"/>
        <v>0</v>
      </c>
      <c r="Q21" s="62">
        <f>G21+I21+K21+M21+O21</f>
        <v>0</v>
      </c>
      <c r="R21" s="65">
        <f t="shared" si="1"/>
        <v>0</v>
      </c>
    </row>
    <row r="22" spans="1:18" ht="19.5" customHeight="1">
      <c r="A22" s="149" t="s">
        <v>26</v>
      </c>
      <c r="B22" s="150"/>
      <c r="C22" s="150"/>
      <c r="D22" s="151"/>
      <c r="E22" s="82"/>
      <c r="F22" s="11"/>
      <c r="G22" s="13"/>
      <c r="H22" s="12"/>
      <c r="I22" s="14"/>
      <c r="J22" s="11"/>
      <c r="K22" s="13"/>
      <c r="L22" s="12"/>
      <c r="M22" s="14"/>
      <c r="N22" s="11"/>
      <c r="O22" s="56"/>
      <c r="P22" s="59">
        <f t="shared" si="0"/>
        <v>0</v>
      </c>
      <c r="Q22" s="62">
        <f>G22+I22+K22+M22+O22</f>
        <v>0</v>
      </c>
      <c r="R22" s="65">
        <f t="shared" si="1"/>
        <v>0</v>
      </c>
    </row>
    <row r="23" spans="1:18" ht="19.5" customHeight="1">
      <c r="A23" s="149" t="s">
        <v>27</v>
      </c>
      <c r="B23" s="150"/>
      <c r="C23" s="150"/>
      <c r="D23" s="151"/>
      <c r="E23" s="82"/>
      <c r="F23" s="11"/>
      <c r="G23" s="13"/>
      <c r="H23" s="12"/>
      <c r="I23" s="14"/>
      <c r="J23" s="11"/>
      <c r="K23" s="13"/>
      <c r="L23" s="12"/>
      <c r="M23" s="14"/>
      <c r="N23" s="11"/>
      <c r="O23" s="56"/>
      <c r="P23" s="59">
        <f t="shared" si="0"/>
        <v>0</v>
      </c>
      <c r="Q23" s="62">
        <f>G23+I23+K23+M23+O23</f>
        <v>0</v>
      </c>
      <c r="R23" s="65">
        <f t="shared" si="1"/>
        <v>0</v>
      </c>
    </row>
    <row r="24" spans="1:18" ht="19.5" customHeight="1" thickBot="1">
      <c r="A24" s="152" t="s">
        <v>28</v>
      </c>
      <c r="B24" s="153"/>
      <c r="C24" s="153"/>
      <c r="D24" s="154"/>
      <c r="E24" s="83"/>
      <c r="F24" s="15"/>
      <c r="G24" s="16"/>
      <c r="H24" s="17"/>
      <c r="I24" s="18"/>
      <c r="J24" s="15"/>
      <c r="K24" s="16"/>
      <c r="L24" s="17"/>
      <c r="M24" s="18"/>
      <c r="N24" s="15"/>
      <c r="O24" s="57"/>
      <c r="P24" s="60">
        <f t="shared" si="0"/>
        <v>0</v>
      </c>
      <c r="Q24" s="63">
        <f>G24+I24+K24+M24+O24</f>
        <v>0</v>
      </c>
      <c r="R24" s="66">
        <f t="shared" si="1"/>
        <v>0</v>
      </c>
    </row>
    <row r="25" spans="1:18" ht="19.5" customHeight="1" thickBot="1" thickTop="1">
      <c r="A25" s="155" t="s">
        <v>29</v>
      </c>
      <c r="B25" s="156"/>
      <c r="C25" s="156"/>
      <c r="D25" s="157"/>
      <c r="E25" s="84" t="s">
        <v>30</v>
      </c>
      <c r="F25" s="49">
        <f>SUM(F19:F24)</f>
        <v>0</v>
      </c>
      <c r="G25" s="51">
        <f>SUM(G20:G24)</f>
        <v>0</v>
      </c>
      <c r="H25" s="52">
        <f>SUM(H19:H24)</f>
        <v>0</v>
      </c>
      <c r="I25" s="48">
        <f>SUM(I20:I24)</f>
        <v>0</v>
      </c>
      <c r="J25" s="49">
        <f>SUM(J19:J24)</f>
        <v>0</v>
      </c>
      <c r="K25" s="51">
        <f>SUM(K20:K24)</f>
        <v>0</v>
      </c>
      <c r="L25" s="52">
        <f>SUM(L19:L24)</f>
        <v>0</v>
      </c>
      <c r="M25" s="48">
        <f>SUM(M20:M24)</f>
        <v>0</v>
      </c>
      <c r="N25" s="49">
        <f>SUM(N19:N24)</f>
        <v>0</v>
      </c>
      <c r="O25" s="58">
        <f>SUM(O20:O24)</f>
        <v>0</v>
      </c>
      <c r="P25" s="61">
        <f>SUM(P19:P24)</f>
        <v>0</v>
      </c>
      <c r="Q25" s="64">
        <f>SUM(Q20:Q24)</f>
        <v>0</v>
      </c>
      <c r="R25" s="67">
        <f t="shared" si="1"/>
        <v>0</v>
      </c>
    </row>
    <row r="26" spans="1:18" ht="19.5" customHeight="1" thickBot="1">
      <c r="A26" s="158" t="s">
        <v>31</v>
      </c>
      <c r="B26" s="159"/>
      <c r="C26" s="159"/>
      <c r="D26" s="160"/>
      <c r="E26" s="85">
        <f>SUM(E20:E24)</f>
        <v>0</v>
      </c>
      <c r="F26" s="161">
        <f>F25+G25</f>
        <v>0</v>
      </c>
      <c r="G26" s="161"/>
      <c r="H26" s="161">
        <f>H25+I25</f>
        <v>0</v>
      </c>
      <c r="I26" s="161"/>
      <c r="J26" s="161">
        <f>J25+K25</f>
        <v>0</v>
      </c>
      <c r="K26" s="161"/>
      <c r="L26" s="161">
        <f>L25+M25</f>
        <v>0</v>
      </c>
      <c r="M26" s="161"/>
      <c r="N26" s="162">
        <f>N25+O25</f>
        <v>0</v>
      </c>
      <c r="O26" s="121"/>
      <c r="P26" s="163">
        <f>P25+Q25</f>
        <v>0</v>
      </c>
      <c r="Q26" s="162"/>
      <c r="R26" s="19">
        <f>SUM(R19:R24)</f>
        <v>0</v>
      </c>
    </row>
    <row r="27" spans="2:18" ht="11.25" customHeight="1" thickBot="1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9.5" customHeight="1">
      <c r="A28" s="164" t="s">
        <v>32</v>
      </c>
      <c r="B28" s="167" t="s">
        <v>33</v>
      </c>
      <c r="C28" s="168"/>
      <c r="D28" s="76">
        <v>2000</v>
      </c>
      <c r="E28" s="72">
        <f>D28*E26</f>
        <v>0</v>
      </c>
      <c r="F28" s="169" t="s">
        <v>34</v>
      </c>
      <c r="G28" s="169"/>
      <c r="H28" s="169" t="s">
        <v>34</v>
      </c>
      <c r="I28" s="169"/>
      <c r="J28" s="169" t="s">
        <v>34</v>
      </c>
      <c r="K28" s="169"/>
      <c r="L28" s="169" t="s">
        <v>34</v>
      </c>
      <c r="M28" s="169"/>
      <c r="N28" s="169" t="s">
        <v>34</v>
      </c>
      <c r="O28" s="169"/>
      <c r="P28" s="169" t="s">
        <v>34</v>
      </c>
      <c r="Q28" s="170"/>
      <c r="R28" s="53">
        <f>SUM(E28)</f>
        <v>0</v>
      </c>
    </row>
    <row r="29" spans="1:20" ht="19.5" customHeight="1">
      <c r="A29" s="165"/>
      <c r="B29" s="171" t="s">
        <v>35</v>
      </c>
      <c r="C29" s="172"/>
      <c r="D29" s="77">
        <v>1000</v>
      </c>
      <c r="E29" s="79" t="s">
        <v>36</v>
      </c>
      <c r="F29" s="173">
        <f>D29*F26</f>
        <v>0</v>
      </c>
      <c r="G29" s="173"/>
      <c r="H29" s="173">
        <f>D29*H26</f>
        <v>0</v>
      </c>
      <c r="I29" s="173"/>
      <c r="J29" s="173">
        <f>D29*J26</f>
        <v>0</v>
      </c>
      <c r="K29" s="173"/>
      <c r="L29" s="173">
        <f>D29*L26</f>
        <v>0</v>
      </c>
      <c r="M29" s="173"/>
      <c r="N29" s="173">
        <f>D29*N26</f>
        <v>0</v>
      </c>
      <c r="O29" s="173"/>
      <c r="P29" s="173" t="s">
        <v>36</v>
      </c>
      <c r="Q29" s="174"/>
      <c r="R29" s="54">
        <f>SUM(F29:O29)</f>
        <v>0</v>
      </c>
      <c r="T29" s="22"/>
    </row>
    <row r="30" spans="1:18" ht="19.5" customHeight="1" thickBot="1">
      <c r="A30" s="165"/>
      <c r="B30" s="103" t="s">
        <v>37</v>
      </c>
      <c r="C30" s="175"/>
      <c r="D30" s="78">
        <v>750</v>
      </c>
      <c r="E30" s="80" t="s">
        <v>36</v>
      </c>
      <c r="F30" s="176" t="s">
        <v>38</v>
      </c>
      <c r="G30" s="176"/>
      <c r="H30" s="176">
        <f>D30*H26</f>
        <v>0</v>
      </c>
      <c r="I30" s="176"/>
      <c r="J30" s="176" t="s">
        <v>38</v>
      </c>
      <c r="K30" s="176"/>
      <c r="L30" s="176" t="s">
        <v>38</v>
      </c>
      <c r="M30" s="176"/>
      <c r="N30" s="176">
        <f>D30*N26</f>
        <v>0</v>
      </c>
      <c r="O30" s="176"/>
      <c r="P30" s="176" t="s">
        <v>36</v>
      </c>
      <c r="Q30" s="177"/>
      <c r="R30" s="55">
        <f>SUM(H30+N30)</f>
        <v>0</v>
      </c>
    </row>
    <row r="31" spans="1:18" ht="19.5" customHeight="1" thickBot="1">
      <c r="A31" s="166"/>
      <c r="B31" s="178" t="s">
        <v>39</v>
      </c>
      <c r="C31" s="178"/>
      <c r="D31" s="178"/>
      <c r="E31" s="81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23">
        <f>SUM(R28:R30)</f>
        <v>0</v>
      </c>
    </row>
    <row r="32" spans="3:18" ht="11.25" customHeight="1" thickBot="1"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23" ht="19.5" customHeight="1">
      <c r="A33" s="164" t="s">
        <v>40</v>
      </c>
      <c r="B33" s="167" t="s">
        <v>35</v>
      </c>
      <c r="C33" s="168"/>
      <c r="D33" s="68">
        <v>1200</v>
      </c>
      <c r="E33" s="72" t="s">
        <v>36</v>
      </c>
      <c r="F33" s="181">
        <f>D33*F26</f>
        <v>0</v>
      </c>
      <c r="G33" s="181"/>
      <c r="H33" s="181">
        <f>D33*H26</f>
        <v>0</v>
      </c>
      <c r="I33" s="181"/>
      <c r="J33" s="181">
        <f>D33*J26</f>
        <v>0</v>
      </c>
      <c r="K33" s="181"/>
      <c r="L33" s="181">
        <f>D33*L26</f>
        <v>0</v>
      </c>
      <c r="M33" s="181"/>
      <c r="N33" s="181">
        <f>D33*N26</f>
        <v>0</v>
      </c>
      <c r="O33" s="181"/>
      <c r="P33" s="170" t="s">
        <v>38</v>
      </c>
      <c r="Q33" s="182"/>
      <c r="R33" s="53">
        <f>SUM(F33:O33)</f>
        <v>0</v>
      </c>
      <c r="U33" s="183" t="s">
        <v>41</v>
      </c>
      <c r="V33" s="184"/>
      <c r="W33" s="184"/>
    </row>
    <row r="34" spans="1:23" ht="19.5" customHeight="1">
      <c r="A34" s="165"/>
      <c r="B34" s="171" t="s">
        <v>33</v>
      </c>
      <c r="C34" s="172"/>
      <c r="D34" s="69">
        <v>1000</v>
      </c>
      <c r="E34" s="73">
        <f>D34*E26</f>
        <v>0</v>
      </c>
      <c r="F34" s="174" t="s">
        <v>38</v>
      </c>
      <c r="G34" s="185"/>
      <c r="H34" s="174" t="s">
        <v>38</v>
      </c>
      <c r="I34" s="185"/>
      <c r="J34" s="174" t="s">
        <v>38</v>
      </c>
      <c r="K34" s="185"/>
      <c r="L34" s="174" t="s">
        <v>38</v>
      </c>
      <c r="M34" s="185"/>
      <c r="N34" s="174" t="s">
        <v>38</v>
      </c>
      <c r="O34" s="185"/>
      <c r="P34" s="174" t="s">
        <v>38</v>
      </c>
      <c r="Q34" s="186"/>
      <c r="R34" s="54">
        <f>SUM(E34)</f>
        <v>0</v>
      </c>
      <c r="U34" s="27" t="s">
        <v>42</v>
      </c>
      <c r="V34" s="26">
        <f>R26</f>
        <v>0</v>
      </c>
      <c r="W34" s="28" t="s">
        <v>43</v>
      </c>
    </row>
    <row r="35" spans="1:23" ht="18" customHeight="1">
      <c r="A35" s="165"/>
      <c r="B35" s="187" t="s">
        <v>44</v>
      </c>
      <c r="C35" s="29" t="s">
        <v>45</v>
      </c>
      <c r="D35" s="70">
        <v>6000</v>
      </c>
      <c r="E35" s="74" t="s">
        <v>46</v>
      </c>
      <c r="F35" s="188" t="s">
        <v>38</v>
      </c>
      <c r="G35" s="189"/>
      <c r="H35" s="188" t="s">
        <v>38</v>
      </c>
      <c r="I35" s="189"/>
      <c r="J35" s="188" t="s">
        <v>38</v>
      </c>
      <c r="K35" s="189"/>
      <c r="L35" s="188" t="s">
        <v>38</v>
      </c>
      <c r="M35" s="189"/>
      <c r="N35" s="188" t="s">
        <v>38</v>
      </c>
      <c r="O35" s="189"/>
      <c r="P35" s="188" t="s">
        <v>38</v>
      </c>
      <c r="Q35" s="198"/>
      <c r="R35" s="199"/>
      <c r="U35" s="28">
        <v>1</v>
      </c>
      <c r="V35" s="28" t="s">
        <v>47</v>
      </c>
      <c r="W35" s="30">
        <v>6000</v>
      </c>
    </row>
    <row r="36" spans="1:23" ht="18" customHeight="1">
      <c r="A36" s="165"/>
      <c r="B36" s="187"/>
      <c r="C36" s="31" t="s">
        <v>48</v>
      </c>
      <c r="D36" s="190">
        <v>7000</v>
      </c>
      <c r="E36" s="191" t="s">
        <v>38</v>
      </c>
      <c r="F36" s="193" t="s">
        <v>38</v>
      </c>
      <c r="G36" s="194"/>
      <c r="H36" s="193" t="s">
        <v>38</v>
      </c>
      <c r="I36" s="194"/>
      <c r="J36" s="193" t="s">
        <v>38</v>
      </c>
      <c r="K36" s="194"/>
      <c r="L36" s="193" t="s">
        <v>38</v>
      </c>
      <c r="M36" s="194"/>
      <c r="N36" s="193" t="s">
        <v>38</v>
      </c>
      <c r="O36" s="194"/>
      <c r="P36" s="193" t="s">
        <v>38</v>
      </c>
      <c r="Q36" s="202"/>
      <c r="R36" s="200"/>
      <c r="U36" s="28">
        <v>101</v>
      </c>
      <c r="V36" s="28" t="s">
        <v>47</v>
      </c>
      <c r="W36" s="30">
        <v>7000</v>
      </c>
    </row>
    <row r="37" spans="1:23" ht="18" customHeight="1">
      <c r="A37" s="165"/>
      <c r="B37" s="187"/>
      <c r="C37" s="32" t="s">
        <v>49</v>
      </c>
      <c r="D37" s="190"/>
      <c r="E37" s="192"/>
      <c r="F37" s="195"/>
      <c r="G37" s="196"/>
      <c r="H37" s="195"/>
      <c r="I37" s="196"/>
      <c r="J37" s="195"/>
      <c r="K37" s="196"/>
      <c r="L37" s="195"/>
      <c r="M37" s="196"/>
      <c r="N37" s="195"/>
      <c r="O37" s="196"/>
      <c r="P37" s="195"/>
      <c r="Q37" s="203"/>
      <c r="R37" s="200"/>
      <c r="U37" s="28">
        <v>151</v>
      </c>
      <c r="V37" s="28" t="s">
        <v>47</v>
      </c>
      <c r="W37" s="30">
        <v>8000</v>
      </c>
    </row>
    <row r="38" spans="1:18" ht="18" customHeight="1" thickBot="1">
      <c r="A38" s="165"/>
      <c r="B38" s="187"/>
      <c r="C38" s="33" t="s">
        <v>50</v>
      </c>
      <c r="D38" s="71">
        <v>8000</v>
      </c>
      <c r="E38" s="75" t="s">
        <v>46</v>
      </c>
      <c r="F38" s="177" t="s">
        <v>38</v>
      </c>
      <c r="G38" s="197"/>
      <c r="H38" s="177" t="s">
        <v>38</v>
      </c>
      <c r="I38" s="197"/>
      <c r="J38" s="177" t="s">
        <v>38</v>
      </c>
      <c r="K38" s="197"/>
      <c r="L38" s="177" t="s">
        <v>38</v>
      </c>
      <c r="M38" s="197"/>
      <c r="N38" s="177" t="s">
        <v>38</v>
      </c>
      <c r="O38" s="197"/>
      <c r="P38" s="177" t="s">
        <v>38</v>
      </c>
      <c r="Q38" s="204"/>
      <c r="R38" s="201"/>
    </row>
    <row r="39" spans="1:18" ht="19.5" customHeight="1" thickBot="1">
      <c r="A39" s="166"/>
      <c r="B39" s="178" t="s">
        <v>51</v>
      </c>
      <c r="C39" s="178"/>
      <c r="D39" s="210"/>
      <c r="E39" s="34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6"/>
      <c r="R39" s="23">
        <f>SUM(R33:R36)</f>
        <v>0</v>
      </c>
    </row>
    <row r="40" ht="38.25" customHeight="1" thickBot="1">
      <c r="C40" s="24"/>
    </row>
    <row r="41" spans="1:18" ht="8.25" customHeight="1">
      <c r="A41" s="35"/>
      <c r="B41" s="36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8"/>
    </row>
    <row r="42" spans="1:18" ht="19.5" customHeight="1">
      <c r="A42" s="207" t="s">
        <v>52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</row>
    <row r="43" spans="1:18" ht="19.5" customHeight="1">
      <c r="A43" s="39" t="s">
        <v>53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40" t="s">
        <v>67</v>
      </c>
      <c r="N43" s="22"/>
      <c r="O43" s="22"/>
      <c r="P43" s="22"/>
      <c r="Q43" s="22"/>
      <c r="R43" s="41"/>
    </row>
    <row r="44" spans="1:18" ht="19.5" customHeight="1">
      <c r="A44" s="39"/>
      <c r="B44" s="213" t="s">
        <v>54</v>
      </c>
      <c r="C44" s="213"/>
      <c r="D44" s="95">
        <f>K5</f>
        <v>0</v>
      </c>
      <c r="E44" s="40" t="s">
        <v>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1"/>
    </row>
    <row r="45" spans="1:18" ht="27.75" customHeight="1" thickBot="1">
      <c r="A45" s="39"/>
      <c r="B45" s="22"/>
      <c r="C45" s="22"/>
      <c r="D45" s="22"/>
      <c r="E45" s="22"/>
      <c r="F45" s="42"/>
      <c r="G45" s="214">
        <f>R31+R39</f>
        <v>0</v>
      </c>
      <c r="H45" s="214"/>
      <c r="I45" s="214"/>
      <c r="J45" s="215"/>
      <c r="K45" s="22"/>
      <c r="L45" s="22"/>
      <c r="M45" s="22"/>
      <c r="N45" s="22"/>
      <c r="O45" s="22"/>
      <c r="P45" s="22"/>
      <c r="Q45" s="22"/>
      <c r="R45" s="41"/>
    </row>
    <row r="46" spans="1:18" ht="9" customHeight="1" thickTop="1">
      <c r="A46" s="3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41"/>
    </row>
    <row r="47" spans="1:18" ht="14.25" customHeight="1">
      <c r="A47" s="39"/>
      <c r="B47" s="22"/>
      <c r="C47" s="22"/>
      <c r="D47" s="22"/>
      <c r="E47" s="22"/>
      <c r="F47" s="211" t="s">
        <v>55</v>
      </c>
      <c r="G47" s="211"/>
      <c r="H47" s="211"/>
      <c r="I47" s="216">
        <f>R31</f>
        <v>0</v>
      </c>
      <c r="J47" s="216"/>
      <c r="K47" s="22"/>
      <c r="L47" s="22"/>
      <c r="M47" s="22"/>
      <c r="N47" s="22"/>
      <c r="O47" s="22"/>
      <c r="P47" s="22"/>
      <c r="Q47" s="22"/>
      <c r="R47" s="41"/>
    </row>
    <row r="48" spans="1:18" ht="14.25" customHeight="1">
      <c r="A48" s="39"/>
      <c r="B48" s="22"/>
      <c r="C48" s="22"/>
      <c r="D48" s="22"/>
      <c r="E48" s="22"/>
      <c r="F48" s="211" t="s">
        <v>56</v>
      </c>
      <c r="G48" s="211"/>
      <c r="H48" s="211"/>
      <c r="I48" s="212">
        <f>R39</f>
        <v>0</v>
      </c>
      <c r="J48" s="212"/>
      <c r="K48" s="22"/>
      <c r="L48" s="22"/>
      <c r="M48" s="22"/>
      <c r="N48" s="22"/>
      <c r="O48" s="22"/>
      <c r="P48" s="22"/>
      <c r="Q48" s="22"/>
      <c r="R48" s="41"/>
    </row>
    <row r="49" spans="1:18" ht="34.5" customHeight="1">
      <c r="A49" s="39"/>
      <c r="B49" s="22"/>
      <c r="C49" s="22"/>
      <c r="D49" s="22"/>
      <c r="E49" s="22"/>
      <c r="F49" s="22"/>
      <c r="G49" s="22"/>
      <c r="H49" s="22"/>
      <c r="I49" s="22"/>
      <c r="J49" s="22"/>
      <c r="K49" s="93" t="s">
        <v>57</v>
      </c>
      <c r="L49" s="93"/>
      <c r="M49" s="93"/>
      <c r="N49" s="208"/>
      <c r="O49" s="208"/>
      <c r="P49" s="208"/>
      <c r="Q49" s="208"/>
      <c r="R49" s="43" t="s">
        <v>58</v>
      </c>
    </row>
    <row r="50" spans="1:18" ht="10.5" customHeight="1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ht="24.75" customHeight="1"/>
    <row r="52" spans="9:10" ht="24.75" customHeight="1">
      <c r="I52" t="s">
        <v>64</v>
      </c>
      <c r="J52" t="s">
        <v>65</v>
      </c>
    </row>
    <row r="53" ht="24.75" customHeight="1"/>
  </sheetData>
  <mergeCells count="129">
    <mergeCell ref="A1:C1"/>
    <mergeCell ref="D1:G1"/>
    <mergeCell ref="I5:J5"/>
    <mergeCell ref="P5:R5"/>
    <mergeCell ref="P7:R7"/>
    <mergeCell ref="D8:R8"/>
    <mergeCell ref="A9:D18"/>
    <mergeCell ref="E9:O9"/>
    <mergeCell ref="P9:R9"/>
    <mergeCell ref="E10:E18"/>
    <mergeCell ref="F10:G11"/>
    <mergeCell ref="H10:I11"/>
    <mergeCell ref="J10:K11"/>
    <mergeCell ref="L10:M11"/>
    <mergeCell ref="N10:O11"/>
    <mergeCell ref="P10:P18"/>
    <mergeCell ref="Q10:Q18"/>
    <mergeCell ref="R10:R18"/>
    <mergeCell ref="N12:O13"/>
    <mergeCell ref="N14:N18"/>
    <mergeCell ref="O14:O18"/>
    <mergeCell ref="F12:G13"/>
    <mergeCell ref="H12:I13"/>
    <mergeCell ref="J12:K13"/>
    <mergeCell ref="L12:M13"/>
    <mergeCell ref="F14:F18"/>
    <mergeCell ref="G14:G18"/>
    <mergeCell ref="H14:H18"/>
    <mergeCell ref="I14:I18"/>
    <mergeCell ref="J14:J18"/>
    <mergeCell ref="K14:K18"/>
    <mergeCell ref="L14:L18"/>
    <mergeCell ref="M14:M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H26:I26"/>
    <mergeCell ref="J26:K26"/>
    <mergeCell ref="L26:M26"/>
    <mergeCell ref="N26:O26"/>
    <mergeCell ref="P26:Q26"/>
    <mergeCell ref="A28:A31"/>
    <mergeCell ref="B28:C28"/>
    <mergeCell ref="F28:G28"/>
    <mergeCell ref="H28:I28"/>
    <mergeCell ref="J28:K28"/>
    <mergeCell ref="L28:M28"/>
    <mergeCell ref="N28:O28"/>
    <mergeCell ref="P28:Q28"/>
    <mergeCell ref="B29:C29"/>
    <mergeCell ref="F29:G29"/>
    <mergeCell ref="H29:I29"/>
    <mergeCell ref="J29:K29"/>
    <mergeCell ref="L29:M29"/>
    <mergeCell ref="N29:O29"/>
    <mergeCell ref="P29:Q29"/>
    <mergeCell ref="B30:C30"/>
    <mergeCell ref="F30:G30"/>
    <mergeCell ref="H30:I30"/>
    <mergeCell ref="J30:K30"/>
    <mergeCell ref="L30:M30"/>
    <mergeCell ref="N30:O30"/>
    <mergeCell ref="P30:Q30"/>
    <mergeCell ref="B31:D31"/>
    <mergeCell ref="F31:G31"/>
    <mergeCell ref="H31:I31"/>
    <mergeCell ref="J31:K31"/>
    <mergeCell ref="L31:M31"/>
    <mergeCell ref="N31:O31"/>
    <mergeCell ref="P31:Q31"/>
    <mergeCell ref="A33:A39"/>
    <mergeCell ref="B33:C33"/>
    <mergeCell ref="F33:G33"/>
    <mergeCell ref="H33:I33"/>
    <mergeCell ref="J33:K33"/>
    <mergeCell ref="L33:M33"/>
    <mergeCell ref="N33:O33"/>
    <mergeCell ref="P33:Q33"/>
    <mergeCell ref="U33:W33"/>
    <mergeCell ref="B34:C34"/>
    <mergeCell ref="F34:G34"/>
    <mergeCell ref="H34:I34"/>
    <mergeCell ref="J34:K34"/>
    <mergeCell ref="L34:M34"/>
    <mergeCell ref="N34:O34"/>
    <mergeCell ref="P34:Q34"/>
    <mergeCell ref="B35:B38"/>
    <mergeCell ref="F35:G35"/>
    <mergeCell ref="H35:I35"/>
    <mergeCell ref="J35:K35"/>
    <mergeCell ref="D36:D37"/>
    <mergeCell ref="E36:E37"/>
    <mergeCell ref="F36:G37"/>
    <mergeCell ref="H36:I37"/>
    <mergeCell ref="J36:K37"/>
    <mergeCell ref="F38:G38"/>
    <mergeCell ref="L35:M35"/>
    <mergeCell ref="N35:O35"/>
    <mergeCell ref="P35:Q35"/>
    <mergeCell ref="R35:R38"/>
    <mergeCell ref="L36:M37"/>
    <mergeCell ref="N36:O37"/>
    <mergeCell ref="P36:Q37"/>
    <mergeCell ref="P38:Q38"/>
    <mergeCell ref="H38:I38"/>
    <mergeCell ref="J38:K38"/>
    <mergeCell ref="L38:M38"/>
    <mergeCell ref="N38:O38"/>
    <mergeCell ref="L39:M39"/>
    <mergeCell ref="N39:O39"/>
    <mergeCell ref="P39:Q39"/>
    <mergeCell ref="A42:R42"/>
    <mergeCell ref="B39:D39"/>
    <mergeCell ref="F39:G39"/>
    <mergeCell ref="H39:I39"/>
    <mergeCell ref="J39:K39"/>
    <mergeCell ref="F48:H48"/>
    <mergeCell ref="I48:J48"/>
    <mergeCell ref="N49:Q49"/>
    <mergeCell ref="B44:C44"/>
    <mergeCell ref="G45:J45"/>
    <mergeCell ref="F47:H47"/>
    <mergeCell ref="I47:J47"/>
  </mergeCells>
  <conditionalFormatting sqref="D44 I47:J47">
    <cfRule type="cellIs" priority="1" dxfId="0" operator="equal" stopIfTrue="1">
      <formula>0</formula>
    </cfRule>
  </conditionalFormatting>
  <conditionalFormatting sqref="R35:R38">
    <cfRule type="expression" priority="2" dxfId="0" stopIfTrue="1">
      <formula>ISNA($R$35)</formula>
    </cfRule>
  </conditionalFormatting>
  <conditionalFormatting sqref="R39">
    <cfRule type="expression" priority="3" dxfId="1" stopIfTrue="1">
      <formula>ISNA($R$39)</formula>
    </cfRule>
  </conditionalFormatting>
  <conditionalFormatting sqref="G45:J45">
    <cfRule type="expression" priority="4" dxfId="0" stopIfTrue="1">
      <formula>ISNA($G$45)</formula>
    </cfRule>
  </conditionalFormatting>
  <conditionalFormatting sqref="I48:J48">
    <cfRule type="expression" priority="5" dxfId="0" stopIfTrue="1">
      <formula>ISNA($I$48)</formula>
    </cfRule>
  </conditionalFormatting>
  <printOptions horizontalCentered="1" verticalCentered="1"/>
  <pageMargins left="0.2755905511811024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workbookViewId="0" topLeftCell="A1">
      <selection activeCell="L47" sqref="L47"/>
    </sheetView>
  </sheetViews>
  <sheetFormatPr defaultColWidth="9.00390625" defaultRowHeight="13.5"/>
  <cols>
    <col min="1" max="2" width="3.375" style="0" customWidth="1"/>
    <col min="3" max="3" width="7.375" style="0" customWidth="1"/>
    <col min="4" max="4" width="6.375" style="0" customWidth="1"/>
    <col min="5" max="5" width="8.50390625" style="0" customWidth="1"/>
    <col min="6" max="17" width="4.625" style="0" customWidth="1"/>
    <col min="18" max="18" width="8.375" style="0" customWidth="1"/>
  </cols>
  <sheetData>
    <row r="1" spans="1:9" ht="24" customHeight="1">
      <c r="A1" s="105" t="s">
        <v>0</v>
      </c>
      <c r="B1" s="106"/>
      <c r="C1" s="107"/>
      <c r="D1" s="108"/>
      <c r="E1" s="109"/>
      <c r="F1" s="109"/>
      <c r="G1" s="110"/>
      <c r="H1" s="1"/>
      <c r="I1" s="1"/>
    </row>
    <row r="2" spans="15:16" ht="9.75" customHeight="1">
      <c r="O2" s="2"/>
      <c r="P2" s="3" t="s">
        <v>1</v>
      </c>
    </row>
    <row r="3" spans="2:8" s="4" customFormat="1" ht="20.25" customHeight="1">
      <c r="B3" s="5" t="str">
        <f>'新年度登録用'!$B$3</f>
        <v>平成30年度</v>
      </c>
      <c r="C3" s="5"/>
      <c r="D3" s="5"/>
      <c r="E3" s="6" t="s">
        <v>2</v>
      </c>
      <c r="H3" s="7"/>
    </row>
    <row r="4" s="8" customFormat="1" ht="9" customHeight="1"/>
    <row r="5" spans="4:18" s="8" customFormat="1" ht="17.25" customHeight="1">
      <c r="D5" s="97" t="s">
        <v>62</v>
      </c>
      <c r="F5" s="9"/>
      <c r="I5" s="111" t="s">
        <v>3</v>
      </c>
      <c r="J5" s="111"/>
      <c r="K5" s="10"/>
      <c r="L5" s="9" t="s">
        <v>4</v>
      </c>
      <c r="N5" s="8" t="s">
        <v>5</v>
      </c>
      <c r="P5" s="112"/>
      <c r="Q5" s="112"/>
      <c r="R5" s="112"/>
    </row>
    <row r="6" spans="16:18" s="8" customFormat="1" ht="5.25" customHeight="1">
      <c r="P6" s="9"/>
      <c r="Q6" s="9"/>
      <c r="R6" s="9"/>
    </row>
    <row r="7" spans="14:18" s="8" customFormat="1" ht="18" customHeight="1">
      <c r="N7" s="8" t="s">
        <v>6</v>
      </c>
      <c r="P7" s="112"/>
      <c r="Q7" s="112"/>
      <c r="R7" s="112"/>
    </row>
    <row r="8" spans="4:18" s="8" customFormat="1" ht="16.5" customHeight="1" thickBot="1">
      <c r="D8" s="113" t="s">
        <v>7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16.5" customHeight="1" thickBot="1">
      <c r="A9" s="114"/>
      <c r="B9" s="115"/>
      <c r="C9" s="115"/>
      <c r="D9" s="115"/>
      <c r="E9" s="120" t="s">
        <v>8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0" t="s">
        <v>9</v>
      </c>
      <c r="Q9" s="121"/>
      <c r="R9" s="122"/>
    </row>
    <row r="10" spans="1:18" ht="10.5" customHeight="1">
      <c r="A10" s="116"/>
      <c r="B10" s="117"/>
      <c r="C10" s="117"/>
      <c r="D10" s="117"/>
      <c r="E10" s="123" t="s">
        <v>10</v>
      </c>
      <c r="F10" s="102" t="s">
        <v>11</v>
      </c>
      <c r="G10" s="103"/>
      <c r="H10" s="102" t="s">
        <v>12</v>
      </c>
      <c r="I10" s="103"/>
      <c r="J10" s="102" t="s">
        <v>13</v>
      </c>
      <c r="K10" s="103"/>
      <c r="L10" s="102" t="s">
        <v>14</v>
      </c>
      <c r="M10" s="103"/>
      <c r="N10" s="102" t="s">
        <v>15</v>
      </c>
      <c r="O10" s="104"/>
      <c r="P10" s="99" t="s">
        <v>16</v>
      </c>
      <c r="Q10" s="125" t="s">
        <v>17</v>
      </c>
      <c r="R10" s="128" t="s">
        <v>18</v>
      </c>
    </row>
    <row r="11" spans="1:18" ht="6" customHeight="1">
      <c r="A11" s="116"/>
      <c r="B11" s="117"/>
      <c r="C11" s="117"/>
      <c r="D11" s="117"/>
      <c r="E11" s="123"/>
      <c r="F11" s="102"/>
      <c r="G11" s="103"/>
      <c r="H11" s="102"/>
      <c r="I11" s="103"/>
      <c r="J11" s="102"/>
      <c r="K11" s="103"/>
      <c r="L11" s="102"/>
      <c r="M11" s="103"/>
      <c r="N11" s="102"/>
      <c r="O11" s="104"/>
      <c r="P11" s="100"/>
      <c r="Q11" s="126"/>
      <c r="R11" s="128"/>
    </row>
    <row r="12" spans="1:18" ht="13.5" customHeight="1">
      <c r="A12" s="116"/>
      <c r="B12" s="117"/>
      <c r="C12" s="117"/>
      <c r="D12" s="117"/>
      <c r="E12" s="123"/>
      <c r="F12" s="130" t="s">
        <v>19</v>
      </c>
      <c r="G12" s="138"/>
      <c r="H12" s="130" t="s">
        <v>19</v>
      </c>
      <c r="I12" s="138"/>
      <c r="J12" s="130" t="s">
        <v>19</v>
      </c>
      <c r="K12" s="138"/>
      <c r="L12" s="130" t="s">
        <v>19</v>
      </c>
      <c r="M12" s="138"/>
      <c r="N12" s="130" t="s">
        <v>19</v>
      </c>
      <c r="O12" s="131"/>
      <c r="P12" s="100"/>
      <c r="Q12" s="126"/>
      <c r="R12" s="128"/>
    </row>
    <row r="13" spans="1:18" ht="2.25" customHeight="1">
      <c r="A13" s="116"/>
      <c r="B13" s="117"/>
      <c r="C13" s="117"/>
      <c r="D13" s="117"/>
      <c r="E13" s="123"/>
      <c r="F13" s="132"/>
      <c r="G13" s="139"/>
      <c r="H13" s="132"/>
      <c r="I13" s="139"/>
      <c r="J13" s="132"/>
      <c r="K13" s="139"/>
      <c r="L13" s="132"/>
      <c r="M13" s="139"/>
      <c r="N13" s="132"/>
      <c r="O13" s="133"/>
      <c r="P13" s="100"/>
      <c r="Q13" s="126"/>
      <c r="R13" s="128"/>
    </row>
    <row r="14" spans="1:18" ht="13.5" customHeight="1">
      <c r="A14" s="116"/>
      <c r="B14" s="117"/>
      <c r="C14" s="117"/>
      <c r="D14" s="117"/>
      <c r="E14" s="123"/>
      <c r="F14" s="134" t="s">
        <v>20</v>
      </c>
      <c r="G14" s="140" t="s">
        <v>59</v>
      </c>
      <c r="H14" s="142" t="s">
        <v>20</v>
      </c>
      <c r="I14" s="144" t="s">
        <v>59</v>
      </c>
      <c r="J14" s="134" t="s">
        <v>20</v>
      </c>
      <c r="K14" s="140" t="s">
        <v>59</v>
      </c>
      <c r="L14" s="142" t="s">
        <v>20</v>
      </c>
      <c r="M14" s="144" t="s">
        <v>59</v>
      </c>
      <c r="N14" s="134" t="s">
        <v>20</v>
      </c>
      <c r="O14" s="136" t="s">
        <v>59</v>
      </c>
      <c r="P14" s="100"/>
      <c r="Q14" s="126"/>
      <c r="R14" s="128"/>
    </row>
    <row r="15" spans="1:18" ht="13.5">
      <c r="A15" s="116"/>
      <c r="B15" s="117"/>
      <c r="C15" s="117"/>
      <c r="D15" s="117"/>
      <c r="E15" s="123"/>
      <c r="F15" s="134"/>
      <c r="G15" s="140"/>
      <c r="H15" s="142"/>
      <c r="I15" s="144"/>
      <c r="J15" s="134"/>
      <c r="K15" s="140"/>
      <c r="L15" s="142"/>
      <c r="M15" s="144"/>
      <c r="N15" s="134"/>
      <c r="O15" s="136"/>
      <c r="P15" s="100"/>
      <c r="Q15" s="126"/>
      <c r="R15" s="128"/>
    </row>
    <row r="16" spans="1:18" ht="13.5">
      <c r="A16" s="116"/>
      <c r="B16" s="117"/>
      <c r="C16" s="117"/>
      <c r="D16" s="117"/>
      <c r="E16" s="123"/>
      <c r="F16" s="134"/>
      <c r="G16" s="140"/>
      <c r="H16" s="142"/>
      <c r="I16" s="144"/>
      <c r="J16" s="134"/>
      <c r="K16" s="140"/>
      <c r="L16" s="142"/>
      <c r="M16" s="144"/>
      <c r="N16" s="134"/>
      <c r="O16" s="136"/>
      <c r="P16" s="100"/>
      <c r="Q16" s="126"/>
      <c r="R16" s="128"/>
    </row>
    <row r="17" spans="1:18" ht="9.75" customHeight="1">
      <c r="A17" s="116"/>
      <c r="B17" s="117"/>
      <c r="C17" s="117"/>
      <c r="D17" s="117"/>
      <c r="E17" s="123"/>
      <c r="F17" s="134"/>
      <c r="G17" s="140"/>
      <c r="H17" s="142"/>
      <c r="I17" s="144"/>
      <c r="J17" s="134"/>
      <c r="K17" s="140"/>
      <c r="L17" s="142"/>
      <c r="M17" s="144"/>
      <c r="N17" s="134"/>
      <c r="O17" s="136"/>
      <c r="P17" s="100"/>
      <c r="Q17" s="126"/>
      <c r="R17" s="128"/>
    </row>
    <row r="18" spans="1:18" ht="6" customHeight="1" thickBot="1">
      <c r="A18" s="118"/>
      <c r="B18" s="119"/>
      <c r="C18" s="119"/>
      <c r="D18" s="119"/>
      <c r="E18" s="124"/>
      <c r="F18" s="135"/>
      <c r="G18" s="141"/>
      <c r="H18" s="143"/>
      <c r="I18" s="145"/>
      <c r="J18" s="135"/>
      <c r="K18" s="141"/>
      <c r="L18" s="143"/>
      <c r="M18" s="145"/>
      <c r="N18" s="135"/>
      <c r="O18" s="137"/>
      <c r="P18" s="101"/>
      <c r="Q18" s="127"/>
      <c r="R18" s="129"/>
    </row>
    <row r="19" spans="1:18" ht="19.5" customHeight="1">
      <c r="A19" s="146" t="s">
        <v>22</v>
      </c>
      <c r="B19" s="147"/>
      <c r="C19" s="147"/>
      <c r="D19" s="148"/>
      <c r="E19" s="86" t="s">
        <v>23</v>
      </c>
      <c r="F19" s="87"/>
      <c r="G19" s="88" t="s">
        <v>23</v>
      </c>
      <c r="H19" s="89"/>
      <c r="I19" s="47" t="s">
        <v>23</v>
      </c>
      <c r="J19" s="87"/>
      <c r="K19" s="88" t="s">
        <v>23</v>
      </c>
      <c r="L19" s="89"/>
      <c r="M19" s="47" t="s">
        <v>23</v>
      </c>
      <c r="N19" s="87"/>
      <c r="O19" s="90" t="s">
        <v>23</v>
      </c>
      <c r="P19" s="91">
        <f aca="true" t="shared" si="0" ref="P19:P24">F19+H19+J19+L19+N19</f>
        <v>0</v>
      </c>
      <c r="Q19" s="50" t="s">
        <v>23</v>
      </c>
      <c r="R19" s="92">
        <f>P19</f>
        <v>0</v>
      </c>
    </row>
    <row r="20" spans="1:18" ht="19.5" customHeight="1">
      <c r="A20" s="149" t="s">
        <v>24</v>
      </c>
      <c r="B20" s="150"/>
      <c r="C20" s="150"/>
      <c r="D20" s="151"/>
      <c r="E20" s="82"/>
      <c r="F20" s="11"/>
      <c r="G20" s="13"/>
      <c r="H20" s="12"/>
      <c r="I20" s="14"/>
      <c r="J20" s="11"/>
      <c r="K20" s="13"/>
      <c r="L20" s="12"/>
      <c r="M20" s="14"/>
      <c r="N20" s="11"/>
      <c r="O20" s="56"/>
      <c r="P20" s="59">
        <f t="shared" si="0"/>
        <v>0</v>
      </c>
      <c r="Q20" s="62">
        <f>G20+I20+K20+M20+O20</f>
        <v>0</v>
      </c>
      <c r="R20" s="65">
        <f aca="true" t="shared" si="1" ref="R20:R25">P20+Q20</f>
        <v>0</v>
      </c>
    </row>
    <row r="21" spans="1:18" ht="19.5" customHeight="1">
      <c r="A21" s="149" t="s">
        <v>25</v>
      </c>
      <c r="B21" s="150"/>
      <c r="C21" s="150"/>
      <c r="D21" s="151"/>
      <c r="E21" s="82"/>
      <c r="F21" s="11"/>
      <c r="G21" s="13"/>
      <c r="H21" s="12"/>
      <c r="I21" s="14"/>
      <c r="J21" s="11"/>
      <c r="K21" s="13"/>
      <c r="L21" s="12"/>
      <c r="M21" s="14"/>
      <c r="N21" s="11"/>
      <c r="O21" s="56"/>
      <c r="P21" s="59">
        <f t="shared" si="0"/>
        <v>0</v>
      </c>
      <c r="Q21" s="62">
        <f>G21+I21+K21+M21+O21</f>
        <v>0</v>
      </c>
      <c r="R21" s="65">
        <f t="shared" si="1"/>
        <v>0</v>
      </c>
    </row>
    <row r="22" spans="1:18" ht="19.5" customHeight="1">
      <c r="A22" s="149" t="s">
        <v>26</v>
      </c>
      <c r="B22" s="150"/>
      <c r="C22" s="150"/>
      <c r="D22" s="151"/>
      <c r="E22" s="82"/>
      <c r="F22" s="11"/>
      <c r="G22" s="13"/>
      <c r="H22" s="12"/>
      <c r="I22" s="14"/>
      <c r="J22" s="11"/>
      <c r="K22" s="13"/>
      <c r="L22" s="12"/>
      <c r="M22" s="14"/>
      <c r="N22" s="11"/>
      <c r="O22" s="56"/>
      <c r="P22" s="59">
        <f t="shared" si="0"/>
        <v>0</v>
      </c>
      <c r="Q22" s="62">
        <f>G22+I22+K22+M22+O22</f>
        <v>0</v>
      </c>
      <c r="R22" s="65">
        <f t="shared" si="1"/>
        <v>0</v>
      </c>
    </row>
    <row r="23" spans="1:18" ht="19.5" customHeight="1">
      <c r="A23" s="149" t="s">
        <v>27</v>
      </c>
      <c r="B23" s="150"/>
      <c r="C23" s="150"/>
      <c r="D23" s="151"/>
      <c r="E23" s="82"/>
      <c r="F23" s="11"/>
      <c r="G23" s="13"/>
      <c r="H23" s="12"/>
      <c r="I23" s="14"/>
      <c r="J23" s="11"/>
      <c r="K23" s="13"/>
      <c r="L23" s="12"/>
      <c r="M23" s="14"/>
      <c r="N23" s="11"/>
      <c r="O23" s="56"/>
      <c r="P23" s="59">
        <f t="shared" si="0"/>
        <v>0</v>
      </c>
      <c r="Q23" s="62">
        <f>G23+I23+K23+M23+O23</f>
        <v>0</v>
      </c>
      <c r="R23" s="65">
        <f t="shared" si="1"/>
        <v>0</v>
      </c>
    </row>
    <row r="24" spans="1:18" ht="19.5" customHeight="1" thickBot="1">
      <c r="A24" s="152" t="s">
        <v>28</v>
      </c>
      <c r="B24" s="153"/>
      <c r="C24" s="153"/>
      <c r="D24" s="154"/>
      <c r="E24" s="83"/>
      <c r="F24" s="15"/>
      <c r="G24" s="16"/>
      <c r="H24" s="17"/>
      <c r="I24" s="18"/>
      <c r="J24" s="15"/>
      <c r="K24" s="16"/>
      <c r="L24" s="17"/>
      <c r="M24" s="18"/>
      <c r="N24" s="15"/>
      <c r="O24" s="57"/>
      <c r="P24" s="60">
        <f t="shared" si="0"/>
        <v>0</v>
      </c>
      <c r="Q24" s="63">
        <f>G24+I24+K24+M24+O24</f>
        <v>0</v>
      </c>
      <c r="R24" s="66">
        <f t="shared" si="1"/>
        <v>0</v>
      </c>
    </row>
    <row r="25" spans="1:18" ht="19.5" customHeight="1" thickBot="1" thickTop="1">
      <c r="A25" s="155" t="s">
        <v>29</v>
      </c>
      <c r="B25" s="156"/>
      <c r="C25" s="156"/>
      <c r="D25" s="157"/>
      <c r="E25" s="84" t="s">
        <v>30</v>
      </c>
      <c r="F25" s="49">
        <f>SUM(F19:F24)</f>
        <v>0</v>
      </c>
      <c r="G25" s="51">
        <f>SUM(G20:G24)</f>
        <v>0</v>
      </c>
      <c r="H25" s="52">
        <f>SUM(H19:H24)</f>
        <v>0</v>
      </c>
      <c r="I25" s="48">
        <f>SUM(I20:I24)</f>
        <v>0</v>
      </c>
      <c r="J25" s="49">
        <f>SUM(J19:J24)</f>
        <v>0</v>
      </c>
      <c r="K25" s="51">
        <f>SUM(K20:K24)</f>
        <v>0</v>
      </c>
      <c r="L25" s="52">
        <f>SUM(L19:L24)</f>
        <v>0</v>
      </c>
      <c r="M25" s="48">
        <f>SUM(M20:M24)</f>
        <v>0</v>
      </c>
      <c r="N25" s="49">
        <f>SUM(N19:N24)</f>
        <v>0</v>
      </c>
      <c r="O25" s="58">
        <f>SUM(O20:O24)</f>
        <v>0</v>
      </c>
      <c r="P25" s="61">
        <f>SUM(P19:P24)</f>
        <v>0</v>
      </c>
      <c r="Q25" s="64">
        <f>SUM(Q20:Q24)</f>
        <v>0</v>
      </c>
      <c r="R25" s="67">
        <f t="shared" si="1"/>
        <v>0</v>
      </c>
    </row>
    <row r="26" spans="1:18" ht="19.5" customHeight="1" thickBot="1">
      <c r="A26" s="158" t="s">
        <v>31</v>
      </c>
      <c r="B26" s="159"/>
      <c r="C26" s="159"/>
      <c r="D26" s="160"/>
      <c r="E26" s="85">
        <f>SUM(E20:E24)</f>
        <v>0</v>
      </c>
      <c r="F26" s="161">
        <f>F25+G25</f>
        <v>0</v>
      </c>
      <c r="G26" s="161"/>
      <c r="H26" s="161">
        <f>H25+I25</f>
        <v>0</v>
      </c>
      <c r="I26" s="161"/>
      <c r="J26" s="161">
        <f>J25+K25</f>
        <v>0</v>
      </c>
      <c r="K26" s="161"/>
      <c r="L26" s="161">
        <f>L25+M25</f>
        <v>0</v>
      </c>
      <c r="M26" s="161"/>
      <c r="N26" s="162">
        <f>N25+O25</f>
        <v>0</v>
      </c>
      <c r="O26" s="121"/>
      <c r="P26" s="163">
        <f>P25+Q25</f>
        <v>0</v>
      </c>
      <c r="Q26" s="162"/>
      <c r="R26" s="19">
        <f>SUM(R19:R24)</f>
        <v>0</v>
      </c>
    </row>
    <row r="27" spans="2:18" ht="11.25" customHeight="1" thickBot="1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9.5" customHeight="1">
      <c r="A28" s="164" t="s">
        <v>32</v>
      </c>
      <c r="B28" s="167" t="s">
        <v>33</v>
      </c>
      <c r="C28" s="168"/>
      <c r="D28" s="76">
        <v>2000</v>
      </c>
      <c r="E28" s="72">
        <f>D28*E26</f>
        <v>0</v>
      </c>
      <c r="F28" s="169" t="s">
        <v>34</v>
      </c>
      <c r="G28" s="169"/>
      <c r="H28" s="169" t="s">
        <v>34</v>
      </c>
      <c r="I28" s="169"/>
      <c r="J28" s="169" t="s">
        <v>34</v>
      </c>
      <c r="K28" s="169"/>
      <c r="L28" s="169" t="s">
        <v>34</v>
      </c>
      <c r="M28" s="169"/>
      <c r="N28" s="169" t="s">
        <v>34</v>
      </c>
      <c r="O28" s="169"/>
      <c r="P28" s="169" t="s">
        <v>34</v>
      </c>
      <c r="Q28" s="170"/>
      <c r="R28" s="53">
        <f>SUM(E28)</f>
        <v>0</v>
      </c>
    </row>
    <row r="29" spans="1:20" ht="19.5" customHeight="1">
      <c r="A29" s="165"/>
      <c r="B29" s="171" t="s">
        <v>35</v>
      </c>
      <c r="C29" s="172"/>
      <c r="D29" s="96">
        <f>1000*0.5</f>
        <v>500</v>
      </c>
      <c r="E29" s="79" t="s">
        <v>36</v>
      </c>
      <c r="F29" s="173">
        <f>D29*F26</f>
        <v>0</v>
      </c>
      <c r="G29" s="173"/>
      <c r="H29" s="173">
        <f>D29*H26</f>
        <v>0</v>
      </c>
      <c r="I29" s="173"/>
      <c r="J29" s="173">
        <f>D29*J26</f>
        <v>0</v>
      </c>
      <c r="K29" s="173"/>
      <c r="L29" s="173">
        <f>D29*L26</f>
        <v>0</v>
      </c>
      <c r="M29" s="173"/>
      <c r="N29" s="173">
        <f>D29*N26</f>
        <v>0</v>
      </c>
      <c r="O29" s="173"/>
      <c r="P29" s="173" t="s">
        <v>36</v>
      </c>
      <c r="Q29" s="174"/>
      <c r="R29" s="54">
        <f>SUM(F29:O29)</f>
        <v>0</v>
      </c>
      <c r="T29" s="22"/>
    </row>
    <row r="30" spans="1:18" ht="19.5" customHeight="1" thickBot="1">
      <c r="A30" s="165"/>
      <c r="B30" s="103" t="s">
        <v>37</v>
      </c>
      <c r="C30" s="175"/>
      <c r="D30" s="78">
        <v>750</v>
      </c>
      <c r="E30" s="80" t="s">
        <v>36</v>
      </c>
      <c r="F30" s="176" t="s">
        <v>38</v>
      </c>
      <c r="G30" s="176"/>
      <c r="H30" s="176">
        <f>D30*H26</f>
        <v>0</v>
      </c>
      <c r="I30" s="176"/>
      <c r="J30" s="176" t="s">
        <v>38</v>
      </c>
      <c r="K30" s="176"/>
      <c r="L30" s="176" t="s">
        <v>38</v>
      </c>
      <c r="M30" s="176"/>
      <c r="N30" s="176">
        <f>D30*N26</f>
        <v>0</v>
      </c>
      <c r="O30" s="176"/>
      <c r="P30" s="176" t="s">
        <v>36</v>
      </c>
      <c r="Q30" s="177"/>
      <c r="R30" s="55">
        <f>SUM(H30+N30)</f>
        <v>0</v>
      </c>
    </row>
    <row r="31" spans="1:18" ht="19.5" customHeight="1" thickBot="1">
      <c r="A31" s="166"/>
      <c r="B31" s="178" t="s">
        <v>39</v>
      </c>
      <c r="C31" s="178"/>
      <c r="D31" s="178"/>
      <c r="E31" s="81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23">
        <f>SUM(R28:R30)</f>
        <v>0</v>
      </c>
    </row>
    <row r="32" spans="3:18" ht="11.25" customHeight="1" thickBot="1"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23" ht="19.5" customHeight="1">
      <c r="A33" s="164" t="s">
        <v>40</v>
      </c>
      <c r="B33" s="167" t="s">
        <v>35</v>
      </c>
      <c r="C33" s="168"/>
      <c r="D33" s="98">
        <f>1200*0.5</f>
        <v>600</v>
      </c>
      <c r="E33" s="72" t="s">
        <v>36</v>
      </c>
      <c r="F33" s="181">
        <f>D33*F26</f>
        <v>0</v>
      </c>
      <c r="G33" s="181"/>
      <c r="H33" s="181">
        <f>D33*H26</f>
        <v>0</v>
      </c>
      <c r="I33" s="181"/>
      <c r="J33" s="181">
        <f>D33*J26</f>
        <v>0</v>
      </c>
      <c r="K33" s="181"/>
      <c r="L33" s="181">
        <f>D33*L26</f>
        <v>0</v>
      </c>
      <c r="M33" s="181"/>
      <c r="N33" s="181">
        <f>D33*N26</f>
        <v>0</v>
      </c>
      <c r="O33" s="181"/>
      <c r="P33" s="170" t="s">
        <v>38</v>
      </c>
      <c r="Q33" s="182"/>
      <c r="R33" s="53">
        <f>SUM(F33:O33)</f>
        <v>0</v>
      </c>
      <c r="U33" s="183" t="s">
        <v>41</v>
      </c>
      <c r="V33" s="184"/>
      <c r="W33" s="184"/>
    </row>
    <row r="34" spans="1:23" ht="19.5" customHeight="1">
      <c r="A34" s="165"/>
      <c r="B34" s="171" t="s">
        <v>33</v>
      </c>
      <c r="C34" s="172"/>
      <c r="D34" s="69">
        <v>1000</v>
      </c>
      <c r="E34" s="73">
        <f>D34*E26</f>
        <v>0</v>
      </c>
      <c r="F34" s="174" t="s">
        <v>38</v>
      </c>
      <c r="G34" s="185"/>
      <c r="H34" s="174" t="s">
        <v>38</v>
      </c>
      <c r="I34" s="185"/>
      <c r="J34" s="174" t="s">
        <v>38</v>
      </c>
      <c r="K34" s="185"/>
      <c r="L34" s="174" t="s">
        <v>38</v>
      </c>
      <c r="M34" s="185"/>
      <c r="N34" s="174" t="s">
        <v>38</v>
      </c>
      <c r="O34" s="185"/>
      <c r="P34" s="174" t="s">
        <v>38</v>
      </c>
      <c r="Q34" s="186"/>
      <c r="R34" s="54">
        <f>SUM(E34)</f>
        <v>0</v>
      </c>
      <c r="U34" s="27" t="s">
        <v>42</v>
      </c>
      <c r="V34" s="26">
        <f>R26</f>
        <v>0</v>
      </c>
      <c r="W34" s="28" t="s">
        <v>60</v>
      </c>
    </row>
    <row r="35" spans="1:23" ht="18" customHeight="1">
      <c r="A35" s="165"/>
      <c r="B35" s="187" t="s">
        <v>44</v>
      </c>
      <c r="C35" s="29" t="s">
        <v>45</v>
      </c>
      <c r="D35" s="70">
        <v>6000</v>
      </c>
      <c r="E35" s="74" t="s">
        <v>61</v>
      </c>
      <c r="F35" s="188" t="s">
        <v>38</v>
      </c>
      <c r="G35" s="189"/>
      <c r="H35" s="188" t="s">
        <v>38</v>
      </c>
      <c r="I35" s="189"/>
      <c r="J35" s="188" t="s">
        <v>38</v>
      </c>
      <c r="K35" s="189"/>
      <c r="L35" s="188" t="s">
        <v>38</v>
      </c>
      <c r="M35" s="189"/>
      <c r="N35" s="188" t="s">
        <v>38</v>
      </c>
      <c r="O35" s="189"/>
      <c r="P35" s="188" t="s">
        <v>38</v>
      </c>
      <c r="Q35" s="198"/>
      <c r="R35" s="199"/>
      <c r="U35" s="28">
        <v>1</v>
      </c>
      <c r="V35" s="28" t="s">
        <v>47</v>
      </c>
      <c r="W35" s="30">
        <v>6000</v>
      </c>
    </row>
    <row r="36" spans="1:23" ht="18" customHeight="1">
      <c r="A36" s="165"/>
      <c r="B36" s="187"/>
      <c r="C36" s="31" t="s">
        <v>48</v>
      </c>
      <c r="D36" s="190">
        <v>7000</v>
      </c>
      <c r="E36" s="191" t="s">
        <v>38</v>
      </c>
      <c r="F36" s="193" t="s">
        <v>38</v>
      </c>
      <c r="G36" s="194"/>
      <c r="H36" s="193" t="s">
        <v>38</v>
      </c>
      <c r="I36" s="194"/>
      <c r="J36" s="193" t="s">
        <v>38</v>
      </c>
      <c r="K36" s="194"/>
      <c r="L36" s="193" t="s">
        <v>38</v>
      </c>
      <c r="M36" s="194"/>
      <c r="N36" s="193" t="s">
        <v>38</v>
      </c>
      <c r="O36" s="194"/>
      <c r="P36" s="193" t="s">
        <v>38</v>
      </c>
      <c r="Q36" s="202"/>
      <c r="R36" s="200"/>
      <c r="U36" s="28">
        <v>101</v>
      </c>
      <c r="V36" s="28" t="s">
        <v>47</v>
      </c>
      <c r="W36" s="30">
        <v>7000</v>
      </c>
    </row>
    <row r="37" spans="1:23" ht="18" customHeight="1">
      <c r="A37" s="165"/>
      <c r="B37" s="187"/>
      <c r="C37" s="32" t="s">
        <v>49</v>
      </c>
      <c r="D37" s="190"/>
      <c r="E37" s="192"/>
      <c r="F37" s="195"/>
      <c r="G37" s="196"/>
      <c r="H37" s="195"/>
      <c r="I37" s="196"/>
      <c r="J37" s="195"/>
      <c r="K37" s="196"/>
      <c r="L37" s="195"/>
      <c r="M37" s="196"/>
      <c r="N37" s="195"/>
      <c r="O37" s="196"/>
      <c r="P37" s="195"/>
      <c r="Q37" s="203"/>
      <c r="R37" s="200"/>
      <c r="U37" s="28">
        <v>151</v>
      </c>
      <c r="V37" s="28" t="s">
        <v>47</v>
      </c>
      <c r="W37" s="30">
        <v>8000</v>
      </c>
    </row>
    <row r="38" spans="1:18" ht="18" customHeight="1" thickBot="1">
      <c r="A38" s="165"/>
      <c r="B38" s="187"/>
      <c r="C38" s="33" t="s">
        <v>50</v>
      </c>
      <c r="D38" s="71">
        <v>8000</v>
      </c>
      <c r="E38" s="75" t="s">
        <v>61</v>
      </c>
      <c r="F38" s="177" t="s">
        <v>38</v>
      </c>
      <c r="G38" s="197"/>
      <c r="H38" s="177" t="s">
        <v>38</v>
      </c>
      <c r="I38" s="197"/>
      <c r="J38" s="177" t="s">
        <v>38</v>
      </c>
      <c r="K38" s="197"/>
      <c r="L38" s="177" t="s">
        <v>38</v>
      </c>
      <c r="M38" s="197"/>
      <c r="N38" s="177" t="s">
        <v>38</v>
      </c>
      <c r="O38" s="197"/>
      <c r="P38" s="177" t="s">
        <v>38</v>
      </c>
      <c r="Q38" s="204"/>
      <c r="R38" s="201"/>
    </row>
    <row r="39" spans="1:18" ht="19.5" customHeight="1" thickBot="1">
      <c r="A39" s="166"/>
      <c r="B39" s="178" t="s">
        <v>51</v>
      </c>
      <c r="C39" s="178"/>
      <c r="D39" s="210"/>
      <c r="E39" s="34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6"/>
      <c r="R39" s="23">
        <f>SUM(R33:R36)</f>
        <v>0</v>
      </c>
    </row>
    <row r="40" ht="38.25" customHeight="1" thickBot="1">
      <c r="C40" s="24"/>
    </row>
    <row r="41" spans="1:18" ht="8.25" customHeight="1">
      <c r="A41" s="35"/>
      <c r="B41" s="36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8"/>
    </row>
    <row r="42" spans="1:19" ht="19.5" customHeight="1">
      <c r="A42" s="207" t="s">
        <v>52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  <c r="S42" s="94"/>
    </row>
    <row r="43" spans="1:18" ht="19.5" customHeight="1">
      <c r="A43" s="39" t="s">
        <v>53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40" t="s">
        <v>67</v>
      </c>
      <c r="N43" s="22"/>
      <c r="O43" s="22"/>
      <c r="P43" s="22"/>
      <c r="Q43" s="22"/>
      <c r="R43" s="41"/>
    </row>
    <row r="44" spans="1:18" ht="19.5" customHeight="1">
      <c r="A44" s="39"/>
      <c r="B44" s="213" t="s">
        <v>54</v>
      </c>
      <c r="C44" s="213"/>
      <c r="D44" s="95">
        <f>K5</f>
        <v>0</v>
      </c>
      <c r="E44" s="40" t="s">
        <v>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1"/>
    </row>
    <row r="45" spans="1:19" ht="27.75" customHeight="1" thickBot="1">
      <c r="A45" s="39"/>
      <c r="B45" s="22"/>
      <c r="C45" s="22"/>
      <c r="D45" s="22"/>
      <c r="E45" s="22"/>
      <c r="F45" s="42"/>
      <c r="G45" s="214">
        <f>R31+R39</f>
        <v>0</v>
      </c>
      <c r="H45" s="214"/>
      <c r="I45" s="214"/>
      <c r="J45" s="215"/>
      <c r="K45" s="22"/>
      <c r="L45" s="22"/>
      <c r="M45" s="22"/>
      <c r="N45" s="22"/>
      <c r="O45" s="22"/>
      <c r="P45" s="22"/>
      <c r="Q45" s="22"/>
      <c r="R45" s="41"/>
      <c r="S45" s="94"/>
    </row>
    <row r="46" spans="1:18" ht="9" customHeight="1" thickTop="1">
      <c r="A46" s="3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41"/>
    </row>
    <row r="47" spans="1:18" ht="14.25" customHeight="1">
      <c r="A47" s="39"/>
      <c r="B47" s="22"/>
      <c r="C47" s="22"/>
      <c r="D47" s="22"/>
      <c r="E47" s="22"/>
      <c r="F47" s="211" t="s">
        <v>55</v>
      </c>
      <c r="G47" s="211"/>
      <c r="H47" s="211"/>
      <c r="I47" s="216">
        <f>R31</f>
        <v>0</v>
      </c>
      <c r="J47" s="216"/>
      <c r="K47" s="22"/>
      <c r="L47" s="22"/>
      <c r="M47" s="22"/>
      <c r="N47" s="22"/>
      <c r="O47" s="22"/>
      <c r="P47" s="22"/>
      <c r="Q47" s="22"/>
      <c r="R47" s="41"/>
    </row>
    <row r="48" spans="1:18" ht="14.25" customHeight="1">
      <c r="A48" s="39"/>
      <c r="B48" s="22"/>
      <c r="C48" s="22"/>
      <c r="D48" s="22"/>
      <c r="E48" s="22"/>
      <c r="F48" s="211" t="s">
        <v>56</v>
      </c>
      <c r="G48" s="211"/>
      <c r="H48" s="211"/>
      <c r="I48" s="212">
        <f>R39</f>
        <v>0</v>
      </c>
      <c r="J48" s="212"/>
      <c r="K48" s="22"/>
      <c r="L48" s="22"/>
      <c r="M48" s="22"/>
      <c r="N48" s="22"/>
      <c r="O48" s="22"/>
      <c r="P48" s="22"/>
      <c r="Q48" s="22"/>
      <c r="R48" s="41"/>
    </row>
    <row r="49" spans="1:18" ht="34.5" customHeight="1">
      <c r="A49" s="39"/>
      <c r="B49" s="22"/>
      <c r="C49" s="22"/>
      <c r="D49" s="22"/>
      <c r="E49" s="22"/>
      <c r="F49" s="22"/>
      <c r="G49" s="22"/>
      <c r="H49" s="22"/>
      <c r="I49" s="22"/>
      <c r="J49" s="22"/>
      <c r="K49" s="93" t="s">
        <v>57</v>
      </c>
      <c r="L49" s="93"/>
      <c r="M49" s="93"/>
      <c r="N49" s="208"/>
      <c r="O49" s="208"/>
      <c r="P49" s="208"/>
      <c r="Q49" s="208"/>
      <c r="R49" s="43" t="s">
        <v>58</v>
      </c>
    </row>
    <row r="50" spans="1:18" ht="10.5" customHeight="1" thickBo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ht="24.75" customHeight="1"/>
    <row r="52" ht="24.75" customHeight="1"/>
    <row r="53" ht="24.75" customHeight="1"/>
  </sheetData>
  <mergeCells count="129">
    <mergeCell ref="A1:C1"/>
    <mergeCell ref="D1:G1"/>
    <mergeCell ref="I5:J5"/>
    <mergeCell ref="P5:R5"/>
    <mergeCell ref="P7:R7"/>
    <mergeCell ref="D8:R8"/>
    <mergeCell ref="A9:D18"/>
    <mergeCell ref="E9:O9"/>
    <mergeCell ref="P9:R9"/>
    <mergeCell ref="E10:E18"/>
    <mergeCell ref="F10:G11"/>
    <mergeCell ref="H10:I11"/>
    <mergeCell ref="J10:K11"/>
    <mergeCell ref="L10:M11"/>
    <mergeCell ref="N10:O11"/>
    <mergeCell ref="P10:P18"/>
    <mergeCell ref="Q10:Q18"/>
    <mergeCell ref="R10:R18"/>
    <mergeCell ref="N12:O13"/>
    <mergeCell ref="N14:N18"/>
    <mergeCell ref="O14:O18"/>
    <mergeCell ref="F12:G13"/>
    <mergeCell ref="H12:I13"/>
    <mergeCell ref="J12:K13"/>
    <mergeCell ref="L12:M13"/>
    <mergeCell ref="F14:F18"/>
    <mergeCell ref="G14:G18"/>
    <mergeCell ref="H14:H18"/>
    <mergeCell ref="I14:I18"/>
    <mergeCell ref="J14:J18"/>
    <mergeCell ref="K14:K18"/>
    <mergeCell ref="L14:L18"/>
    <mergeCell ref="M14:M18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H26:I26"/>
    <mergeCell ref="J26:K26"/>
    <mergeCell ref="L26:M26"/>
    <mergeCell ref="N26:O26"/>
    <mergeCell ref="P26:Q26"/>
    <mergeCell ref="A28:A31"/>
    <mergeCell ref="B28:C28"/>
    <mergeCell ref="F28:G28"/>
    <mergeCell ref="H28:I28"/>
    <mergeCell ref="J28:K28"/>
    <mergeCell ref="L28:M28"/>
    <mergeCell ref="N28:O28"/>
    <mergeCell ref="P28:Q28"/>
    <mergeCell ref="B29:C29"/>
    <mergeCell ref="F29:G29"/>
    <mergeCell ref="H29:I29"/>
    <mergeCell ref="J29:K29"/>
    <mergeCell ref="L29:M29"/>
    <mergeCell ref="N29:O29"/>
    <mergeCell ref="P29:Q29"/>
    <mergeCell ref="B30:C30"/>
    <mergeCell ref="F30:G30"/>
    <mergeCell ref="H30:I30"/>
    <mergeCell ref="J30:K30"/>
    <mergeCell ref="L30:M30"/>
    <mergeCell ref="N30:O30"/>
    <mergeCell ref="P30:Q30"/>
    <mergeCell ref="B31:D31"/>
    <mergeCell ref="F31:G31"/>
    <mergeCell ref="H31:I31"/>
    <mergeCell ref="J31:K31"/>
    <mergeCell ref="L31:M31"/>
    <mergeCell ref="N31:O31"/>
    <mergeCell ref="P31:Q31"/>
    <mergeCell ref="A33:A39"/>
    <mergeCell ref="B33:C33"/>
    <mergeCell ref="F33:G33"/>
    <mergeCell ref="H33:I33"/>
    <mergeCell ref="J33:K33"/>
    <mergeCell ref="L33:M33"/>
    <mergeCell ref="N33:O33"/>
    <mergeCell ref="P33:Q33"/>
    <mergeCell ref="U33:W33"/>
    <mergeCell ref="B34:C34"/>
    <mergeCell ref="F34:G34"/>
    <mergeCell ref="H34:I34"/>
    <mergeCell ref="J34:K34"/>
    <mergeCell ref="L34:M34"/>
    <mergeCell ref="N34:O34"/>
    <mergeCell ref="P34:Q34"/>
    <mergeCell ref="B35:B38"/>
    <mergeCell ref="F35:G35"/>
    <mergeCell ref="H35:I35"/>
    <mergeCell ref="J35:K35"/>
    <mergeCell ref="D36:D37"/>
    <mergeCell ref="E36:E37"/>
    <mergeCell ref="F36:G37"/>
    <mergeCell ref="H36:I37"/>
    <mergeCell ref="J36:K37"/>
    <mergeCell ref="F38:G38"/>
    <mergeCell ref="L35:M35"/>
    <mergeCell ref="N35:O35"/>
    <mergeCell ref="P35:Q35"/>
    <mergeCell ref="R35:R38"/>
    <mergeCell ref="L36:M37"/>
    <mergeCell ref="N36:O37"/>
    <mergeCell ref="P36:Q37"/>
    <mergeCell ref="P38:Q38"/>
    <mergeCell ref="H38:I38"/>
    <mergeCell ref="J38:K38"/>
    <mergeCell ref="L38:M38"/>
    <mergeCell ref="N38:O38"/>
    <mergeCell ref="L39:M39"/>
    <mergeCell ref="N39:O39"/>
    <mergeCell ref="P39:Q39"/>
    <mergeCell ref="A42:R42"/>
    <mergeCell ref="B39:D39"/>
    <mergeCell ref="F39:G39"/>
    <mergeCell ref="H39:I39"/>
    <mergeCell ref="J39:K39"/>
    <mergeCell ref="F48:H48"/>
    <mergeCell ref="I48:J48"/>
    <mergeCell ref="N49:Q49"/>
    <mergeCell ref="B44:C44"/>
    <mergeCell ref="G45:J45"/>
    <mergeCell ref="F47:H47"/>
    <mergeCell ref="I47:J47"/>
  </mergeCells>
  <conditionalFormatting sqref="D44 I47:J47">
    <cfRule type="cellIs" priority="1" dxfId="0" operator="equal" stopIfTrue="1">
      <formula>0</formula>
    </cfRule>
  </conditionalFormatting>
  <conditionalFormatting sqref="R35:R38">
    <cfRule type="expression" priority="2" dxfId="0" stopIfTrue="1">
      <formula>ISNA($R$35)</formula>
    </cfRule>
  </conditionalFormatting>
  <conditionalFormatting sqref="R39">
    <cfRule type="expression" priority="3" dxfId="1" stopIfTrue="1">
      <formula>ISNA($R$39)</formula>
    </cfRule>
  </conditionalFormatting>
  <conditionalFormatting sqref="G45:J45">
    <cfRule type="expression" priority="4" dxfId="0" stopIfTrue="1">
      <formula>ISNA($G$45)</formula>
    </cfRule>
  </conditionalFormatting>
  <conditionalFormatting sqref="I48:J48">
    <cfRule type="expression" priority="5" dxfId="0" stopIfTrue="1">
      <formula>ISNA($I$48)</formula>
    </cfRule>
  </conditionalFormatting>
  <printOptions horizontalCentered="1" verticalCentered="1"/>
  <pageMargins left="0.2755905511811024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34" sqref="L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2016-09-28T14:11:44Z</cp:lastPrinted>
  <dcterms:created xsi:type="dcterms:W3CDTF">2013-12-16T22:03:37Z</dcterms:created>
  <dcterms:modified xsi:type="dcterms:W3CDTF">2018-04-14T06:22:34Z</dcterms:modified>
  <cp:category/>
  <cp:version/>
  <cp:contentType/>
  <cp:contentStatus/>
</cp:coreProperties>
</file>